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420" windowHeight="11610" activeTab="3"/>
  </bookViews>
  <sheets>
    <sheet name="SAŽETAK" sheetId="1" r:id="rId1"/>
    <sheet name="OPĆI DIO" sheetId="2" r:id="rId2"/>
    <sheet name="POSEBNI DIO" sheetId="3" r:id="rId3"/>
    <sheet name="ZAVRŠNE ODREDBE" sheetId="4" r:id="rId4"/>
  </sheets>
  <calcPr calcId="152511"/>
</workbook>
</file>

<file path=xl/calcChain.xml><?xml version="1.0" encoding="utf-8"?>
<calcChain xmlns="http://schemas.openxmlformats.org/spreadsheetml/2006/main">
  <c r="E23" i="1" l="1"/>
  <c r="E39" i="2" l="1"/>
  <c r="E38" i="2"/>
  <c r="C29" i="1"/>
  <c r="E11" i="1"/>
  <c r="E10" i="1"/>
  <c r="E18" i="1"/>
  <c r="E7" i="1"/>
  <c r="E16" i="2"/>
  <c r="E15" i="2"/>
  <c r="C6" i="3"/>
  <c r="D25" i="1"/>
  <c r="C25" i="1"/>
  <c r="D18" i="1"/>
  <c r="C18" i="1"/>
  <c r="D9" i="1"/>
  <c r="D30" i="1" s="1"/>
  <c r="C9" i="1"/>
  <c r="C30" i="1" s="1"/>
  <c r="E6" i="1"/>
  <c r="D6" i="1"/>
  <c r="D29" i="1" s="1"/>
  <c r="C6" i="1"/>
  <c r="D12" i="2"/>
  <c r="E14" i="2"/>
  <c r="E13" i="2"/>
  <c r="D10" i="2"/>
  <c r="E11" i="2"/>
  <c r="E10" i="2" s="1"/>
  <c r="D7" i="2"/>
  <c r="D6" i="2" s="1"/>
  <c r="E9" i="2"/>
  <c r="E8" i="2"/>
  <c r="D33" i="2"/>
  <c r="D32" i="2" s="1"/>
  <c r="E35" i="2"/>
  <c r="E34" i="2"/>
  <c r="E33" i="2" s="1"/>
  <c r="E32" i="2" s="1"/>
  <c r="C18" i="2"/>
  <c r="C22" i="2"/>
  <c r="C28" i="2"/>
  <c r="C17" i="2" s="1"/>
  <c r="D30" i="2"/>
  <c r="D28" i="2"/>
  <c r="D22" i="2"/>
  <c r="D18" i="2"/>
  <c r="E31" i="2"/>
  <c r="E30" i="2" s="1"/>
  <c r="E29" i="2"/>
  <c r="E28" i="2" s="1"/>
  <c r="E27" i="2"/>
  <c r="E26" i="2"/>
  <c r="E25" i="2"/>
  <c r="E24" i="2"/>
  <c r="E23" i="2"/>
  <c r="E22" i="2" s="1"/>
  <c r="E21" i="2"/>
  <c r="E20" i="2"/>
  <c r="E19" i="2"/>
  <c r="E18" i="2" s="1"/>
  <c r="C36" i="2"/>
  <c r="C33" i="2"/>
  <c r="C32" i="2"/>
  <c r="C15" i="2"/>
  <c r="C12" i="2"/>
  <c r="C10" i="2"/>
  <c r="C7" i="2"/>
  <c r="D17" i="2" l="1"/>
  <c r="E7" i="2"/>
  <c r="E12" i="2"/>
  <c r="E9" i="1"/>
  <c r="E30" i="1" s="1"/>
  <c r="E25" i="1"/>
  <c r="D12" i="1"/>
  <c r="E17" i="2"/>
  <c r="C6" i="2"/>
  <c r="C12" i="1"/>
  <c r="C31" i="1"/>
  <c r="D31" i="1"/>
  <c r="E29" i="1"/>
  <c r="E6" i="2" l="1"/>
  <c r="E12" i="1"/>
  <c r="E31" i="1"/>
</calcChain>
</file>

<file path=xl/sharedStrings.xml><?xml version="1.0" encoding="utf-8"?>
<sst xmlns="http://schemas.openxmlformats.org/spreadsheetml/2006/main" count="428" uniqueCount="136">
  <si>
    <t>Proračunski korisnik 14275 Osnovna škola Samobor</t>
  </si>
  <si>
    <t>Program 4070 DECENTRALIZIRANE FUNKCIJE</t>
  </si>
  <si>
    <t>Aktivnost A407001 Materijalni rashodi</t>
  </si>
  <si>
    <t>Izvor  1. OPĆI PRIHODI I PRIMICI</t>
  </si>
  <si>
    <t>Funkcijska klasifikacija  0912 Osnovno obrazovanje</t>
  </si>
  <si>
    <t>32</t>
  </si>
  <si>
    <t>Materijalni rashodi</t>
  </si>
  <si>
    <t>323</t>
  </si>
  <si>
    <t>Rashodi za usluge</t>
  </si>
  <si>
    <t>37</t>
  </si>
  <si>
    <t>Naknade građanima i kućanstvima na temelju osiguranja i druge naknade</t>
  </si>
  <si>
    <t>372</t>
  </si>
  <si>
    <t>Ostale naknade građanima i kućanstvima iz proračuna</t>
  </si>
  <si>
    <t>Izvor  3. PRIHODI ZA POSEBNE NAMJENE</t>
  </si>
  <si>
    <t>321</t>
  </si>
  <si>
    <t>Naknade troškova zaposlenima</t>
  </si>
  <si>
    <t>322</t>
  </si>
  <si>
    <t>Rashodi za materijal i energiju</t>
  </si>
  <si>
    <t>329</t>
  </si>
  <si>
    <t>Ostali nespomenuti rashodi poslovanja</t>
  </si>
  <si>
    <t>34</t>
  </si>
  <si>
    <t>Financijski rashodi</t>
  </si>
  <si>
    <t>343</t>
  </si>
  <si>
    <t>Ostali financijski rashodi</t>
  </si>
  <si>
    <t>Izvor  4. POMOĆI</t>
  </si>
  <si>
    <t>Aktivnost A407013 Rashodi za zaposlene - OŠ Samobor</t>
  </si>
  <si>
    <t>31</t>
  </si>
  <si>
    <t>Rashodi za zaposlene</t>
  </si>
  <si>
    <t>311</t>
  </si>
  <si>
    <t>Plaće (Bruto)</t>
  </si>
  <si>
    <t>312</t>
  </si>
  <si>
    <t>Ostali rashodi za zaposlene</t>
  </si>
  <si>
    <t>313</t>
  </si>
  <si>
    <t>Doprinosi na plaće</t>
  </si>
  <si>
    <t>Kapitalni projekt K407001 Ulaganja na materijalnoj imovini</t>
  </si>
  <si>
    <t>42</t>
  </si>
  <si>
    <t>Rashodi za nabavu proizvedene dugotrajne imovine</t>
  </si>
  <si>
    <t>422</t>
  </si>
  <si>
    <t>Postrojenja i oprema</t>
  </si>
  <si>
    <t>424</t>
  </si>
  <si>
    <t>Knjige, umjetnička djela i ostale izložbene vrijednosti</t>
  </si>
  <si>
    <t>Izvor  2. VLASTITI PRIHODI</t>
  </si>
  <si>
    <t>41</t>
  </si>
  <si>
    <t>Rashodi za nabavu neproizvedene dugotrajne imovine</t>
  </si>
  <si>
    <t>412</t>
  </si>
  <si>
    <t>Nematerijalna imovina</t>
  </si>
  <si>
    <t>Program 4071 DODATNE POTREBE U OSNOVNOM ŠKOLSTVU</t>
  </si>
  <si>
    <t>Aktivnost A407101 Izborna nastava i ostale izvannastavne aktivnosti</t>
  </si>
  <si>
    <t>Izvor  5. DONACIJE</t>
  </si>
  <si>
    <t>Aktivnost A407103 Produženi boravak i školska prehrana</t>
  </si>
  <si>
    <t>Aktivnost A407104 Ostali programi u osnovnom obrazovanju</t>
  </si>
  <si>
    <t>Izvor  6. PRIHODI OD PRODAJE NEFINANCIJSKE IMOVINE</t>
  </si>
  <si>
    <t>Tekući projekt T407106 Školska shema</t>
  </si>
  <si>
    <t>Funkcijska klasifikacija  0960 Dodatne usluge u obrazovanju</t>
  </si>
  <si>
    <t>Tekući projekt T407115 Vjetar u leđa - pomoćnici u nastavi - faza III</t>
  </si>
  <si>
    <t>Tekući projekt T407116 Pomoćnici u nastavi financirani iz Proračuna Grada</t>
  </si>
  <si>
    <t>Tekući projekt T407120 Stručno osposobljavanje bez zasnivanja radnog odnosa</t>
  </si>
  <si>
    <t>324</t>
  </si>
  <si>
    <t>Naknade troškova osobama izvan radnog odnosa</t>
  </si>
  <si>
    <t>Članak 3.</t>
  </si>
  <si>
    <t>Članak 2.</t>
  </si>
  <si>
    <t>Ekonomska klasifikacija</t>
  </si>
  <si>
    <t>Proračun
2020.</t>
  </si>
  <si>
    <t>A. RAČUN PRIHODA I RASHODA</t>
  </si>
  <si>
    <t>6</t>
  </si>
  <si>
    <t>Prihodi poslovanja</t>
  </si>
  <si>
    <t>63</t>
  </si>
  <si>
    <t>Pomoći iz inozemstva i od subjekata unutar općeg proračuna</t>
  </si>
  <si>
    <t>634</t>
  </si>
  <si>
    <t>Pomoći od izvanproračunskih korisnika</t>
  </si>
  <si>
    <t>636</t>
  </si>
  <si>
    <t>Pomoći proračunskim korisnicima iz proračuna koji im nije nadležan</t>
  </si>
  <si>
    <t>65</t>
  </si>
  <si>
    <t>Prihodi od upravnih i administrativnih pristojbi, pristojbi po posebnim propisima i naknada</t>
  </si>
  <si>
    <t>652</t>
  </si>
  <si>
    <t>Prihodi po posebnim propisima</t>
  </si>
  <si>
    <t>66</t>
  </si>
  <si>
    <t>Prihodi od prodaje proizvoda i robe te pruženih usluga i prihodi od donacija</t>
  </si>
  <si>
    <t>661</t>
  </si>
  <si>
    <t>Prihodi od prodaje proizvoda i robe te pruženih usluga</t>
  </si>
  <si>
    <t>663</t>
  </si>
  <si>
    <t>Donacije od pravnih i fizičkih osoba izvan općeg proračuna</t>
  </si>
  <si>
    <t xml:space="preserve">Prihodi iz nadležnog proračuna za financiranje redovne djelatnosti proračunskih korisnika </t>
  </si>
  <si>
    <t>3</t>
  </si>
  <si>
    <t>Rashodi poslovanja</t>
  </si>
  <si>
    <t xml:space="preserve">Naknade troškova osobama izvan radnog odnosa                                                        </t>
  </si>
  <si>
    <t>4</t>
  </si>
  <si>
    <t>Rashodi za nabavu nefinancijske imovine</t>
  </si>
  <si>
    <t>9</t>
  </si>
  <si>
    <t>Vlastiti izvori</t>
  </si>
  <si>
    <t>92</t>
  </si>
  <si>
    <t>Rezultat poslovanja</t>
  </si>
  <si>
    <t>922</t>
  </si>
  <si>
    <t>Višak prihoda</t>
  </si>
  <si>
    <t>Manjak prihoda</t>
  </si>
  <si>
    <t xml:space="preserve">    U članku 2. stupac Proračun 2020. mijenja se kako slijedi:</t>
  </si>
  <si>
    <t>Izmjena</t>
  </si>
  <si>
    <t>Novi plan 2020.</t>
  </si>
  <si>
    <t>Članak 1.</t>
  </si>
  <si>
    <t xml:space="preserve">"A. RAČUN PRIHODA I RASHODA </t>
  </si>
  <si>
    <t>Brojčana oznaka i naziv</t>
  </si>
  <si>
    <t xml:space="preserve">Novi plan 
2020. </t>
  </si>
  <si>
    <t>Prihodi ukupno</t>
  </si>
  <si>
    <t>7</t>
  </si>
  <si>
    <t>Prihodi od prodaje nefinancijske imovine</t>
  </si>
  <si>
    <t>Rashodi ukupno</t>
  </si>
  <si>
    <t>RAZLIKA − VIŠAK/MANJAK</t>
  </si>
  <si>
    <t>B. RAČUN ZADUŽIVANJA/FINANCIRANJA</t>
  </si>
  <si>
    <t>8</t>
  </si>
  <si>
    <t>Primici od financijske imovine i zaduživanja</t>
  </si>
  <si>
    <t>5</t>
  </si>
  <si>
    <t>Izdaci za financijsku imovinu i otplate zajmova</t>
  </si>
  <si>
    <t>NETO ZADUŽIVANJE/FINANCIRANJE</t>
  </si>
  <si>
    <t>C. RASPOLOŽIVA SREDSTVA IZ PRETHODNIH GODINA (VIŠAK PRIHODA I REZERVIRANJA)</t>
  </si>
  <si>
    <t>UKUPAN DONOS VIŠKA/MANJKA IZ PRETHODNE GODINE</t>
  </si>
  <si>
    <t>Višak prihoda iz prethodne godine koji će se rasporediti</t>
  </si>
  <si>
    <t>Manjak prihoda iz prethodne godine za pokriće</t>
  </si>
  <si>
    <t>RAZLIKA VIŠAK/MANJAK IZ PRETHODNE GODINE KOJI ĆE SE POKRITI/RASPOREDITI</t>
  </si>
  <si>
    <t>UKUPNO PRORAČUN (A.+B.+C.)</t>
  </si>
  <si>
    <t>Naziv</t>
  </si>
  <si>
    <t>PRIHODI I PRIMICI</t>
  </si>
  <si>
    <t>RASHODI I IZDACI</t>
  </si>
  <si>
    <t>VIŠAK/MANJAK +
NETO ZADUŽIVANJE/FINANCIRANJE +
RAZLIKA VIŠAK/MANJAK IZ PRETHODNE GODINE KOJI ĆE SE POKRITI/RASPOREDITI</t>
  </si>
  <si>
    <t>Članak 4.</t>
  </si>
  <si>
    <t xml:space="preserve">     U tabeli stupac Proračun 2020. mijenja se kako slijedi:</t>
  </si>
  <si>
    <t>Pror.
klas.</t>
  </si>
  <si>
    <t>Vrsta rashoda/izdataka</t>
  </si>
  <si>
    <t>Novi plan
2020.</t>
  </si>
  <si>
    <t xml:space="preserve">UKUPNO RASHODI / IZDACI	</t>
  </si>
  <si>
    <t xml:space="preserve">KLASA: </t>
  </si>
  <si>
    <t xml:space="preserve">URBROJ: </t>
  </si>
  <si>
    <t>Ivan Goran Matoš</t>
  </si>
  <si>
    <t>RAVNATELJ</t>
  </si>
  <si>
    <t xml:space="preserve">     U Proračunu OŠ Samobor za 2020. godinu i projekciji za 2021. i 2022. godinu , u članku 1. stupac Proračun 2020. mijenja se kako slijedi:</t>
  </si>
  <si>
    <t xml:space="preserve">     U članku 3. u tekstu ispred tabele iznos "15.687.910" zamjenjuje se iznosom "15.983.851".</t>
  </si>
  <si>
    <t xml:space="preserve">     Ove izmjene i dopune Financijskog plana za 2020. godinu i projekcije za 2021. i 2022. godinu biti će objavljene na stranici Osnovne škole Samobor, a stupa na snagu dan nakon objave.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</si>
</sst>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color theme="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000000"/>
      <name val="Geneva"/>
      <charset val="238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FFFFFF"/>
      <name val="Times New Roman"/>
      <family val="1"/>
    </font>
    <font>
      <sz val="10"/>
      <color rgb="FF00000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9.5"/>
      <color rgb="FF000000"/>
      <name val="Times New Roman"/>
      <family val="1"/>
      <charset val="238"/>
    </font>
    <font>
      <b/>
      <sz val="10"/>
      <color rgb="FFFFFFFF"/>
      <name val="Times New Roman"/>
      <family val="1"/>
      <charset val="238"/>
    </font>
    <font>
      <sz val="10"/>
      <name val="Times New Roman"/>
      <family val="1"/>
      <charset val="238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D8D8D8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rgb="FF696969"/>
        <bgColor rgb="FF696969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0" fontId="5" fillId="0" borderId="0" applyNumberFormat="0" applyBorder="0" applyProtection="0"/>
    <xf numFmtId="0" fontId="7" fillId="0" borderId="0" applyNumberFormat="0" applyBorder="0" applyProtection="0"/>
    <xf numFmtId="0" fontId="7" fillId="0" borderId="0" applyNumberFormat="0" applyBorder="0" applyProtection="0"/>
    <xf numFmtId="0" fontId="9" fillId="0" borderId="0" applyNumberFormat="0" applyFont="0" applyBorder="0" applyProtection="0"/>
    <xf numFmtId="0" fontId="9" fillId="0" borderId="0"/>
    <xf numFmtId="0" fontId="7" fillId="0" borderId="0"/>
    <xf numFmtId="0" fontId="14" fillId="0" borderId="0"/>
    <xf numFmtId="0" fontId="14" fillId="0" borderId="0" applyNumberFormat="0" applyFont="0" applyBorder="0" applyProtection="0">
      <alignment wrapText="1"/>
    </xf>
    <xf numFmtId="0" fontId="22" fillId="0" borderId="0" applyNumberFormat="0" applyFont="0" applyBorder="0" applyProtection="0"/>
    <xf numFmtId="0" fontId="22" fillId="0" borderId="0" applyNumberFormat="0" applyFont="0" applyBorder="0" applyProtection="0"/>
    <xf numFmtId="0" fontId="14" fillId="0" borderId="0"/>
    <xf numFmtId="0" fontId="22" fillId="0" borderId="0" applyNumberFormat="0" applyFont="0" applyBorder="0" applyProtection="0"/>
  </cellStyleXfs>
  <cellXfs count="93">
    <xf numFmtId="0" fontId="0" fillId="0" borderId="0" xfId="0"/>
    <xf numFmtId="0" fontId="2" fillId="2" borderId="0" xfId="1" applyFont="1" applyFill="1"/>
    <xf numFmtId="3" fontId="2" fillId="2" borderId="0" xfId="1" applyNumberFormat="1" applyFont="1" applyFill="1"/>
    <xf numFmtId="0" fontId="3" fillId="3" borderId="0" xfId="1" applyFont="1" applyFill="1"/>
    <xf numFmtId="3" fontId="3" fillId="3" borderId="0" xfId="1" applyNumberFormat="1" applyFont="1" applyFill="1"/>
    <xf numFmtId="0" fontId="3" fillId="4" borderId="0" xfId="1" applyFont="1" applyFill="1"/>
    <xf numFmtId="3" fontId="3" fillId="4" borderId="0" xfId="1" applyNumberFormat="1" applyFont="1" applyFill="1"/>
    <xf numFmtId="0" fontId="3" fillId="5" borderId="0" xfId="1" applyFont="1" applyFill="1"/>
    <xf numFmtId="3" fontId="3" fillId="5" borderId="0" xfId="1" applyNumberFormat="1" applyFont="1" applyFill="1"/>
    <xf numFmtId="0" fontId="3" fillId="6" borderId="0" xfId="1" applyFont="1" applyFill="1"/>
    <xf numFmtId="3" fontId="3" fillId="6" borderId="0" xfId="1" applyNumberFormat="1" applyFont="1" applyFill="1"/>
    <xf numFmtId="0" fontId="4" fillId="0" borderId="0" xfId="1" applyFont="1"/>
    <xf numFmtId="3" fontId="4" fillId="0" borderId="0" xfId="1" applyNumberFormat="1" applyFont="1"/>
    <xf numFmtId="0" fontId="8" fillId="0" borderId="0" xfId="5" applyFont="1" applyAlignment="1">
      <alignment horizontal="left" vertical="center" wrapText="1"/>
    </xf>
    <xf numFmtId="0" fontId="11" fillId="0" borderId="0" xfId="5" applyFont="1" applyAlignment="1">
      <alignment vertical="center"/>
    </xf>
    <xf numFmtId="0" fontId="12" fillId="0" borderId="0" xfId="7" applyFont="1" applyAlignment="1">
      <alignment vertical="center" wrapText="1"/>
    </xf>
    <xf numFmtId="3" fontId="12" fillId="0" borderId="0" xfId="7" applyNumberFormat="1" applyFont="1" applyAlignment="1">
      <alignment vertical="center"/>
    </xf>
    <xf numFmtId="4" fontId="13" fillId="8" borderId="0" xfId="7" applyNumberFormat="1" applyFont="1" applyFill="1" applyBorder="1" applyAlignment="1">
      <alignment vertical="center"/>
    </xf>
    <xf numFmtId="4" fontId="13" fillId="8" borderId="0" xfId="7" applyNumberFormat="1" applyFont="1" applyFill="1" applyBorder="1" applyAlignment="1">
      <alignment vertical="center" wrapText="1"/>
    </xf>
    <xf numFmtId="3" fontId="13" fillId="8" borderId="0" xfId="7" applyNumberFormat="1" applyFont="1" applyFill="1" applyBorder="1" applyAlignment="1">
      <alignment vertical="center"/>
    </xf>
    <xf numFmtId="4" fontId="10" fillId="0" borderId="0" xfId="7" applyNumberFormat="1" applyFont="1" applyAlignment="1">
      <alignment vertical="center"/>
    </xf>
    <xf numFmtId="4" fontId="10" fillId="0" borderId="0" xfId="7" applyNumberFormat="1" applyFont="1" applyAlignment="1">
      <alignment vertical="center" wrapText="1"/>
    </xf>
    <xf numFmtId="3" fontId="10" fillId="0" borderId="0" xfId="7" applyNumberFormat="1" applyFont="1" applyAlignment="1">
      <alignment vertical="center"/>
    </xf>
    <xf numFmtId="4" fontId="12" fillId="0" borderId="0" xfId="7" applyNumberFormat="1" applyFont="1" applyAlignment="1">
      <alignment vertical="center"/>
    </xf>
    <xf numFmtId="4" fontId="12" fillId="0" borderId="0" xfId="7" applyNumberFormat="1" applyFont="1" applyAlignment="1">
      <alignment vertical="center" wrapText="1"/>
    </xf>
    <xf numFmtId="0" fontId="10" fillId="0" borderId="0" xfId="7" applyFont="1" applyAlignment="1">
      <alignment horizontal="left" vertical="center"/>
    </xf>
    <xf numFmtId="0" fontId="12" fillId="0" borderId="0" xfId="7" applyFont="1" applyAlignment="1">
      <alignment horizontal="left" vertical="center"/>
    </xf>
    <xf numFmtId="3" fontId="12" fillId="9" borderId="0" xfId="7" applyNumberFormat="1" applyFont="1" applyFill="1" applyBorder="1" applyAlignment="1">
      <alignment vertical="center"/>
    </xf>
    <xf numFmtId="3" fontId="0" fillId="0" borderId="0" xfId="0" applyNumberFormat="1"/>
    <xf numFmtId="3" fontId="10" fillId="7" borderId="2" xfId="0" applyNumberFormat="1" applyFont="1" applyFill="1" applyBorder="1" applyAlignment="1">
      <alignment horizontal="center" vertical="center" wrapText="1"/>
    </xf>
    <xf numFmtId="3" fontId="10" fillId="7" borderId="3" xfId="0" applyNumberFormat="1" applyFont="1" applyFill="1" applyBorder="1" applyAlignment="1">
      <alignment horizontal="center" vertical="center" wrapText="1"/>
    </xf>
    <xf numFmtId="0" fontId="17" fillId="0" borderId="0" xfId="8" applyFont="1"/>
    <xf numFmtId="0" fontId="18" fillId="0" borderId="0" xfId="4" applyFont="1" applyFill="1" applyAlignment="1">
      <alignment horizontal="left"/>
    </xf>
    <xf numFmtId="0" fontId="17" fillId="0" borderId="0" xfId="4" applyFont="1" applyFill="1" applyAlignment="1">
      <alignment horizontal="left"/>
    </xf>
    <xf numFmtId="3" fontId="19" fillId="10" borderId="5" xfId="0" applyNumberFormat="1" applyFont="1" applyFill="1" applyBorder="1" applyAlignment="1" applyProtection="1">
      <alignment horizontal="center" vertical="center" wrapText="1"/>
    </xf>
    <xf numFmtId="0" fontId="18" fillId="0" borderId="1" xfId="4" applyFont="1" applyFill="1" applyBorder="1" applyAlignment="1">
      <alignment horizontal="left" vertical="center"/>
    </xf>
    <xf numFmtId="0" fontId="18" fillId="0" borderId="2" xfId="4" applyFont="1" applyFill="1" applyBorder="1" applyAlignment="1">
      <alignment horizontal="left" vertical="center"/>
    </xf>
    <xf numFmtId="3" fontId="18" fillId="0" borderId="5" xfId="9" applyNumberFormat="1" applyFont="1" applyFill="1" applyBorder="1" applyAlignment="1">
      <alignment horizontal="right" vertical="center"/>
    </xf>
    <xf numFmtId="0" fontId="17" fillId="0" borderId="5" xfId="8" applyFont="1" applyBorder="1" applyAlignment="1">
      <alignment vertical="center"/>
    </xf>
    <xf numFmtId="3" fontId="17" fillId="0" borderId="5" xfId="9" applyNumberFormat="1" applyFont="1" applyFill="1" applyBorder="1" applyAlignment="1">
      <alignment horizontal="right" vertical="center"/>
    </xf>
    <xf numFmtId="0" fontId="18" fillId="0" borderId="1" xfId="2" applyFont="1" applyFill="1" applyBorder="1" applyAlignment="1">
      <alignment horizontal="left" vertical="center"/>
    </xf>
    <xf numFmtId="0" fontId="18" fillId="0" borderId="2" xfId="2" applyFont="1" applyFill="1" applyBorder="1" applyAlignment="1">
      <alignment horizontal="justify" vertical="center"/>
    </xf>
    <xf numFmtId="0" fontId="17" fillId="0" borderId="0" xfId="2" applyFont="1" applyFill="1" applyAlignment="1">
      <alignment horizontal="justify" vertical="center"/>
    </xf>
    <xf numFmtId="3" fontId="17" fillId="0" borderId="0" xfId="3" applyNumberFormat="1" applyFont="1" applyFill="1" applyAlignment="1">
      <alignment vertical="center"/>
    </xf>
    <xf numFmtId="0" fontId="17" fillId="0" borderId="0" xfId="8" applyFont="1" applyAlignment="1">
      <alignment vertical="center"/>
    </xf>
    <xf numFmtId="0" fontId="18" fillId="0" borderId="0" xfId="4" applyFont="1" applyFill="1" applyAlignment="1">
      <alignment horizontal="left" vertical="center"/>
    </xf>
    <xf numFmtId="0" fontId="17" fillId="0" borderId="0" xfId="4" applyFont="1" applyFill="1" applyAlignment="1">
      <alignment horizontal="left" vertical="center"/>
    </xf>
    <xf numFmtId="0" fontId="17" fillId="0" borderId="6" xfId="8" applyFont="1" applyBorder="1" applyAlignment="1">
      <alignment vertical="center"/>
    </xf>
    <xf numFmtId="3" fontId="17" fillId="0" borderId="5" xfId="4" applyNumberFormat="1" applyFont="1" applyFill="1" applyBorder="1" applyAlignment="1">
      <alignment horizontal="right" vertical="center"/>
    </xf>
    <xf numFmtId="3" fontId="18" fillId="0" borderId="5" xfId="4" applyNumberFormat="1" applyFont="1" applyFill="1" applyBorder="1" applyAlignment="1">
      <alignment horizontal="right" vertical="center"/>
    </xf>
    <xf numFmtId="0" fontId="18" fillId="0" borderId="0" xfId="2" applyFont="1" applyFill="1" applyAlignment="1">
      <alignment horizontal="justify" vertical="center"/>
    </xf>
    <xf numFmtId="3" fontId="18" fillId="0" borderId="0" xfId="3" applyNumberFormat="1" applyFont="1" applyFill="1" applyAlignment="1">
      <alignment vertical="center"/>
    </xf>
    <xf numFmtId="0" fontId="18" fillId="0" borderId="0" xfId="4" applyFont="1" applyFill="1" applyAlignment="1">
      <alignment vertical="center"/>
    </xf>
    <xf numFmtId="0" fontId="17" fillId="0" borderId="0" xfId="4" applyFont="1" applyFill="1" applyAlignment="1">
      <alignment vertical="center"/>
    </xf>
    <xf numFmtId="3" fontId="20" fillId="0" borderId="5" xfId="4" applyNumberFormat="1" applyFont="1" applyFill="1" applyBorder="1" applyAlignment="1">
      <alignment horizontal="right" vertical="center"/>
    </xf>
    <xf numFmtId="0" fontId="17" fillId="0" borderId="5" xfId="8" applyFont="1" applyBorder="1" applyAlignment="1">
      <alignment horizontal="left" vertical="center"/>
    </xf>
    <xf numFmtId="0" fontId="17" fillId="0" borderId="1" xfId="2" applyFont="1" applyFill="1" applyBorder="1" applyAlignment="1">
      <alignment horizontal="left" vertical="center"/>
    </xf>
    <xf numFmtId="3" fontId="21" fillId="0" borderId="5" xfId="4" applyNumberFormat="1" applyFont="1" applyFill="1" applyBorder="1" applyAlignment="1">
      <alignment horizontal="right" vertical="center"/>
    </xf>
    <xf numFmtId="0" fontId="17" fillId="0" borderId="0" xfId="2" applyFont="1" applyFill="1" applyAlignment="1">
      <alignment horizontal="left" vertical="center"/>
    </xf>
    <xf numFmtId="0" fontId="18" fillId="0" borderId="1" xfId="2" applyFont="1" applyFill="1" applyBorder="1" applyAlignment="1">
      <alignment vertical="center"/>
    </xf>
    <xf numFmtId="0" fontId="18" fillId="0" borderId="2" xfId="2" applyFont="1" applyFill="1" applyBorder="1" applyAlignment="1">
      <alignment vertical="center"/>
    </xf>
    <xf numFmtId="3" fontId="18" fillId="0" borderId="6" xfId="4" applyNumberFormat="1" applyFont="1" applyFill="1" applyBorder="1" applyAlignment="1">
      <alignment horizontal="right" vertical="center"/>
    </xf>
    <xf numFmtId="3" fontId="18" fillId="0" borderId="1" xfId="4" applyNumberFormat="1" applyFont="1" applyFill="1" applyBorder="1" applyAlignment="1">
      <alignment horizontal="right" vertical="center"/>
    </xf>
    <xf numFmtId="3" fontId="18" fillId="0" borderId="4" xfId="4" applyNumberFormat="1" applyFont="1" applyFill="1" applyBorder="1" applyAlignment="1">
      <alignment horizontal="right" vertical="center"/>
    </xf>
    <xf numFmtId="0" fontId="8" fillId="0" borderId="0" xfId="3" applyFont="1" applyAlignment="1">
      <alignment horizontal="center" wrapText="1"/>
    </xf>
    <xf numFmtId="0" fontId="24" fillId="0" borderId="0" xfId="2" applyFont="1" applyAlignment="1">
      <alignment horizontal="left"/>
    </xf>
    <xf numFmtId="0" fontId="25" fillId="11" borderId="7" xfId="11" applyFont="1" applyFill="1" applyBorder="1" applyAlignment="1">
      <alignment horizontal="left" vertical="center" wrapText="1"/>
    </xf>
    <xf numFmtId="0" fontId="19" fillId="11" borderId="7" xfId="11" applyFont="1" applyFill="1" applyBorder="1" applyAlignment="1">
      <alignment horizontal="left" vertical="center" wrapText="1" shrinkToFit="1"/>
    </xf>
    <xf numFmtId="3" fontId="19" fillId="10" borderId="2" xfId="12" applyNumberFormat="1" applyFont="1" applyFill="1" applyBorder="1" applyAlignment="1">
      <alignment horizontal="center" wrapText="1"/>
    </xf>
    <xf numFmtId="3" fontId="19" fillId="10" borderId="2" xfId="12" applyNumberFormat="1" applyFont="1" applyFill="1" applyBorder="1" applyAlignment="1">
      <alignment horizontal="center" vertical="center" wrapText="1"/>
    </xf>
    <xf numFmtId="3" fontId="26" fillId="12" borderId="0" xfId="0" applyNumberFormat="1" applyFont="1" applyFill="1" applyBorder="1" applyAlignment="1">
      <alignment horizontal="right" vertical="center" wrapText="1" readingOrder="1"/>
    </xf>
    <xf numFmtId="0" fontId="27" fillId="0" borderId="0" xfId="10" applyFont="1" applyFill="1" applyAlignment="1">
      <alignment horizontal="left"/>
    </xf>
    <xf numFmtId="0" fontId="24" fillId="0" borderId="0" xfId="13" applyFont="1" applyFill="1" applyAlignment="1"/>
    <xf numFmtId="3" fontId="23" fillId="0" borderId="0" xfId="10" applyNumberFormat="1" applyFont="1" applyFill="1" applyAlignment="1">
      <alignment horizontal="center"/>
    </xf>
    <xf numFmtId="0" fontId="23" fillId="0" borderId="0" xfId="13" applyFont="1" applyFill="1" applyAlignment="1">
      <alignment horizontal="center"/>
    </xf>
    <xf numFmtId="0" fontId="24" fillId="0" borderId="0" xfId="10" applyFont="1" applyFill="1" applyAlignment="1">
      <alignment horizontal="justify" wrapTex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8" fillId="0" borderId="5" xfId="8" applyFont="1" applyFill="1" applyBorder="1" applyAlignment="1">
      <alignment vertical="center" wrapText="1"/>
    </xf>
    <xf numFmtId="0" fontId="18" fillId="0" borderId="5" xfId="2" applyFont="1" applyFill="1" applyBorder="1" applyAlignment="1">
      <alignment horizontal="left" vertical="center" wrapText="1"/>
    </xf>
    <xf numFmtId="0" fontId="18" fillId="0" borderId="5" xfId="2" applyFont="1" applyFill="1" applyBorder="1" applyAlignment="1">
      <alignment vertical="center" wrapText="1"/>
    </xf>
    <xf numFmtId="0" fontId="19" fillId="10" borderId="5" xfId="4" applyFont="1" applyFill="1" applyBorder="1" applyAlignment="1">
      <alignment horizontal="center" vertical="center"/>
    </xf>
    <xf numFmtId="0" fontId="16" fillId="0" borderId="0" xfId="4" applyFont="1" applyFill="1" applyAlignment="1">
      <alignment horizontal="center" vertical="center"/>
    </xf>
    <xf numFmtId="0" fontId="15" fillId="0" borderId="0" xfId="8" applyFont="1" applyAlignment="1">
      <alignment horizontal="left" vertical="center" wrapText="1"/>
    </xf>
    <xf numFmtId="0" fontId="6" fillId="0" borderId="0" xfId="4" applyFont="1" applyAlignment="1">
      <alignment horizontal="center" vertical="center"/>
    </xf>
    <xf numFmtId="0" fontId="15" fillId="0" borderId="0" xfId="4" applyFont="1" applyFill="1" applyAlignment="1">
      <alignment horizontal="left" vertical="center"/>
    </xf>
    <xf numFmtId="0" fontId="10" fillId="7" borderId="1" xfId="6" applyFont="1" applyFill="1" applyBorder="1" applyAlignment="1">
      <alignment horizontal="center" vertical="center" wrapText="1"/>
    </xf>
    <xf numFmtId="0" fontId="10" fillId="7" borderId="2" xfId="6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/>
    </xf>
    <xf numFmtId="0" fontId="24" fillId="0" borderId="0" xfId="2" applyFont="1" applyAlignment="1">
      <alignment horizontal="left"/>
    </xf>
    <xf numFmtId="0" fontId="26" fillId="12" borderId="8" xfId="0" applyNumberFormat="1" applyFont="1" applyFill="1" applyBorder="1" applyAlignment="1">
      <alignment horizontal="left" vertical="center" wrapText="1" readingOrder="1"/>
    </xf>
    <xf numFmtId="0" fontId="23" fillId="0" borderId="0" xfId="10" applyFont="1" applyFill="1" applyAlignment="1">
      <alignment horizontal="center"/>
    </xf>
    <xf numFmtId="0" fontId="24" fillId="0" borderId="0" xfId="10" applyFont="1" applyFill="1" applyAlignment="1">
      <alignment horizontal="justify" vertical="center" wrapText="1"/>
    </xf>
  </cellXfs>
  <cellStyles count="14">
    <cellStyle name="Normal 2" xfId="8"/>
    <cellStyle name="Normal 3" xfId="6"/>
    <cellStyle name="Normal 4" xfId="1"/>
    <cellStyle name="Normal_1_ akt proračuna 2012" xfId="5"/>
    <cellStyle name="Normalno" xfId="0" builtinId="0"/>
    <cellStyle name="Normalno 11" xfId="12"/>
    <cellStyle name="Normalno 2" xfId="7"/>
    <cellStyle name="Normalno 5" xfId="9"/>
    <cellStyle name="Normalno 6" xfId="13"/>
    <cellStyle name="Normalno 7" xfId="11"/>
    <cellStyle name="Obično 4 2" xfId="10"/>
    <cellStyle name="Obično_1Prihodi-rashodi2004 2" xfId="2"/>
    <cellStyle name="Obično_Knjiga1 2" xfId="3"/>
    <cellStyle name="Obično_obračun 2009 prva strana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11" workbookViewId="0">
      <selection activeCell="F24" sqref="F24"/>
    </sheetView>
  </sheetViews>
  <sheetFormatPr defaultRowHeight="15"/>
  <cols>
    <col min="1" max="1" width="4.85546875" customWidth="1"/>
    <col min="2" max="2" width="57.85546875" customWidth="1"/>
    <col min="3" max="3" width="14" customWidth="1"/>
    <col min="4" max="4" width="12.5703125" customWidth="1"/>
    <col min="5" max="5" width="12.7109375" customWidth="1"/>
  </cols>
  <sheetData>
    <row r="1" spans="1:5" ht="15.75">
      <c r="A1" s="82" t="s">
        <v>98</v>
      </c>
      <c r="B1" s="82"/>
      <c r="C1" s="82"/>
      <c r="D1" s="82"/>
      <c r="E1" s="82"/>
    </row>
    <row r="2" spans="1:5" ht="36" customHeight="1">
      <c r="A2" s="83" t="s">
        <v>133</v>
      </c>
      <c r="B2" s="83"/>
      <c r="C2" s="83"/>
      <c r="D2" s="83"/>
      <c r="E2" s="83"/>
    </row>
    <row r="3" spans="1:5">
      <c r="A3" s="31"/>
      <c r="B3" s="31"/>
      <c r="C3" s="31"/>
      <c r="D3" s="31"/>
      <c r="E3" s="31"/>
    </row>
    <row r="4" spans="1:5">
      <c r="A4" s="32" t="s">
        <v>99</v>
      </c>
      <c r="B4" s="33"/>
      <c r="C4" s="33"/>
      <c r="D4" s="31"/>
      <c r="E4" s="31"/>
    </row>
    <row r="5" spans="1:5" ht="25.5">
      <c r="A5" s="81" t="s">
        <v>100</v>
      </c>
      <c r="B5" s="81"/>
      <c r="C5" s="34" t="s">
        <v>62</v>
      </c>
      <c r="D5" s="34" t="s">
        <v>96</v>
      </c>
      <c r="E5" s="34" t="s">
        <v>101</v>
      </c>
    </row>
    <row r="6" spans="1:5">
      <c r="A6" s="35" t="s">
        <v>102</v>
      </c>
      <c r="B6" s="36"/>
      <c r="C6" s="37">
        <f>C7+C8</f>
        <v>15687910</v>
      </c>
      <c r="D6" s="37">
        <f>D7+D8</f>
        <v>-61703</v>
      </c>
      <c r="E6" s="37">
        <f>E7+E8</f>
        <v>15626207</v>
      </c>
    </row>
    <row r="7" spans="1:5">
      <c r="A7" s="38" t="s">
        <v>64</v>
      </c>
      <c r="B7" s="38" t="s">
        <v>65</v>
      </c>
      <c r="C7" s="39">
        <v>15687910</v>
      </c>
      <c r="D7" s="39">
        <v>-61703</v>
      </c>
      <c r="E7" s="39">
        <f>C7+D7</f>
        <v>15626207</v>
      </c>
    </row>
    <row r="8" spans="1:5">
      <c r="A8" s="38" t="s">
        <v>103</v>
      </c>
      <c r="B8" s="38" t="s">
        <v>104</v>
      </c>
      <c r="C8" s="39">
        <v>0</v>
      </c>
      <c r="D8" s="39">
        <v>0</v>
      </c>
      <c r="E8" s="39">
        <v>0</v>
      </c>
    </row>
    <row r="9" spans="1:5">
      <c r="A9" s="40" t="s">
        <v>105</v>
      </c>
      <c r="B9" s="41"/>
      <c r="C9" s="37">
        <f>C10+C11</f>
        <v>15687910</v>
      </c>
      <c r="D9" s="37">
        <f>D10+D11</f>
        <v>285141</v>
      </c>
      <c r="E9" s="37">
        <f>E10+E11</f>
        <v>15973051</v>
      </c>
    </row>
    <row r="10" spans="1:5">
      <c r="A10" s="38" t="s">
        <v>83</v>
      </c>
      <c r="B10" s="38" t="s">
        <v>84</v>
      </c>
      <c r="C10" s="39">
        <v>15059910</v>
      </c>
      <c r="D10" s="39">
        <v>56539</v>
      </c>
      <c r="E10" s="39">
        <f>C10+D10</f>
        <v>15116449</v>
      </c>
    </row>
    <row r="11" spans="1:5" ht="15" customHeight="1">
      <c r="A11" s="38" t="s">
        <v>86</v>
      </c>
      <c r="B11" s="38" t="s">
        <v>87</v>
      </c>
      <c r="C11" s="39">
        <v>628000</v>
      </c>
      <c r="D11" s="39">
        <v>228602</v>
      </c>
      <c r="E11" s="39">
        <f>C11+D11</f>
        <v>856602</v>
      </c>
    </row>
    <row r="12" spans="1:5">
      <c r="A12" s="78" t="s">
        <v>106</v>
      </c>
      <c r="B12" s="78"/>
      <c r="C12" s="37">
        <f>C6-C9</f>
        <v>0</v>
      </c>
      <c r="D12" s="37">
        <f>D6-D9</f>
        <v>-346844</v>
      </c>
      <c r="E12" s="37">
        <f>E6-E9</f>
        <v>-346844</v>
      </c>
    </row>
    <row r="13" spans="1:5">
      <c r="A13" s="42"/>
      <c r="B13" s="42"/>
      <c r="C13" s="43"/>
      <c r="D13" s="44"/>
      <c r="E13" s="44"/>
    </row>
    <row r="14" spans="1:5">
      <c r="A14" s="45" t="s">
        <v>107</v>
      </c>
      <c r="B14" s="46"/>
      <c r="C14" s="46"/>
      <c r="D14" s="44"/>
      <c r="E14" s="44"/>
    </row>
    <row r="15" spans="1:5" ht="25.5">
      <c r="A15" s="81" t="s">
        <v>100</v>
      </c>
      <c r="B15" s="81"/>
      <c r="C15" s="34" t="s">
        <v>62</v>
      </c>
      <c r="D15" s="34" t="s">
        <v>96</v>
      </c>
      <c r="E15" s="34" t="s">
        <v>101</v>
      </c>
    </row>
    <row r="16" spans="1:5">
      <c r="A16" s="38" t="s">
        <v>108</v>
      </c>
      <c r="B16" s="47" t="s">
        <v>109</v>
      </c>
      <c r="C16" s="48">
        <v>0</v>
      </c>
      <c r="D16" s="48">
        <v>0</v>
      </c>
      <c r="E16" s="48">
        <v>0</v>
      </c>
    </row>
    <row r="17" spans="1:7" ht="15" customHeight="1">
      <c r="A17" s="38" t="s">
        <v>110</v>
      </c>
      <c r="B17" s="38" t="s">
        <v>111</v>
      </c>
      <c r="C17" s="48">
        <v>0</v>
      </c>
      <c r="D17" s="48">
        <v>0</v>
      </c>
      <c r="E17" s="48">
        <v>0</v>
      </c>
    </row>
    <row r="18" spans="1:7">
      <c r="A18" s="78" t="s">
        <v>112</v>
      </c>
      <c r="B18" s="78"/>
      <c r="C18" s="49">
        <f>C16-C17</f>
        <v>0</v>
      </c>
      <c r="D18" s="49">
        <f>D16-D17</f>
        <v>0</v>
      </c>
      <c r="E18" s="49">
        <f>E16-E17</f>
        <v>0</v>
      </c>
    </row>
    <row r="19" spans="1:7">
      <c r="A19" s="50"/>
      <c r="B19" s="50"/>
      <c r="C19" s="51"/>
      <c r="D19" s="44"/>
      <c r="E19" s="44"/>
    </row>
    <row r="20" spans="1:7">
      <c r="A20" s="52" t="s">
        <v>113</v>
      </c>
      <c r="B20" s="53"/>
      <c r="C20" s="53"/>
      <c r="D20" s="44"/>
      <c r="E20" s="44"/>
    </row>
    <row r="21" spans="1:7" ht="25.5" customHeight="1">
      <c r="A21" s="81" t="s">
        <v>100</v>
      </c>
      <c r="B21" s="81"/>
      <c r="C21" s="34" t="s">
        <v>62</v>
      </c>
      <c r="D21" s="34" t="s">
        <v>96</v>
      </c>
      <c r="E21" s="34" t="s">
        <v>101</v>
      </c>
    </row>
    <row r="22" spans="1:7">
      <c r="A22" s="79" t="s">
        <v>114</v>
      </c>
      <c r="B22" s="79"/>
      <c r="C22" s="54"/>
      <c r="D22" s="49"/>
      <c r="E22" s="49"/>
      <c r="F22" s="77"/>
    </row>
    <row r="23" spans="1:7">
      <c r="A23" s="55">
        <v>9</v>
      </c>
      <c r="B23" s="56" t="s">
        <v>115</v>
      </c>
      <c r="C23" s="57">
        <v>62000</v>
      </c>
      <c r="D23" s="48">
        <v>53620</v>
      </c>
      <c r="E23" s="48">
        <f>(C23+D23)</f>
        <v>115620</v>
      </c>
      <c r="F23" s="77"/>
      <c r="G23" s="76"/>
    </row>
    <row r="24" spans="1:7" ht="15" customHeight="1">
      <c r="A24" s="55">
        <v>9</v>
      </c>
      <c r="B24" s="56" t="s">
        <v>116</v>
      </c>
      <c r="C24" s="57"/>
      <c r="D24" s="48">
        <v>101289.32</v>
      </c>
      <c r="E24" s="48">
        <v>101289.32</v>
      </c>
      <c r="F24" s="77"/>
    </row>
    <row r="25" spans="1:7">
      <c r="A25" s="80" t="s">
        <v>117</v>
      </c>
      <c r="B25" s="80"/>
      <c r="C25" s="54">
        <f>C23-C24</f>
        <v>62000</v>
      </c>
      <c r="D25" s="49">
        <f>D23-D24</f>
        <v>-47669.320000000007</v>
      </c>
      <c r="E25" s="49">
        <f>E23-E24</f>
        <v>14330.679999999993</v>
      </c>
    </row>
    <row r="26" spans="1:7">
      <c r="A26" s="58"/>
      <c r="B26" s="42"/>
      <c r="C26" s="51"/>
      <c r="D26" s="44"/>
      <c r="E26" s="44"/>
    </row>
    <row r="27" spans="1:7">
      <c r="A27" s="45" t="s">
        <v>118</v>
      </c>
      <c r="B27" s="46"/>
      <c r="C27" s="46"/>
      <c r="D27" s="44"/>
      <c r="E27" s="44"/>
    </row>
    <row r="28" spans="1:7" ht="25.5">
      <c r="A28" s="81" t="s">
        <v>119</v>
      </c>
      <c r="B28" s="81"/>
      <c r="C28" s="34" t="s">
        <v>62</v>
      </c>
      <c r="D28" s="34" t="s">
        <v>96</v>
      </c>
      <c r="E28" s="34" t="s">
        <v>101</v>
      </c>
    </row>
    <row r="29" spans="1:7">
      <c r="A29" s="59" t="s">
        <v>120</v>
      </c>
      <c r="B29" s="60"/>
      <c r="C29" s="49">
        <f>C6+C16+C23</f>
        <v>15749910</v>
      </c>
      <c r="D29" s="49">
        <f>D6+D16+D23</f>
        <v>-8083</v>
      </c>
      <c r="E29" s="49">
        <f>E6+E16+E23</f>
        <v>15741827</v>
      </c>
    </row>
    <row r="30" spans="1:7" ht="15" customHeight="1">
      <c r="A30" s="59" t="s">
        <v>121</v>
      </c>
      <c r="B30" s="60"/>
      <c r="C30" s="49">
        <f>C9+C17+C24</f>
        <v>15687910</v>
      </c>
      <c r="D30" s="49">
        <f>D9+D17+D24</f>
        <v>386430.32</v>
      </c>
      <c r="E30" s="61">
        <f>E9+E17+E24</f>
        <v>16074340.32</v>
      </c>
    </row>
    <row r="31" spans="1:7">
      <c r="A31" s="80" t="s">
        <v>122</v>
      </c>
      <c r="B31" s="80"/>
      <c r="C31" s="49">
        <f>C29-C30</f>
        <v>62000</v>
      </c>
      <c r="D31" s="62">
        <f>D29-D30</f>
        <v>-394513.32</v>
      </c>
      <c r="E31" s="63">
        <f>E29-E30</f>
        <v>-332513.3200000003</v>
      </c>
    </row>
  </sheetData>
  <mergeCells count="11">
    <mergeCell ref="A1:E1"/>
    <mergeCell ref="A2:E2"/>
    <mergeCell ref="A5:B5"/>
    <mergeCell ref="A12:B12"/>
    <mergeCell ref="A15:B15"/>
    <mergeCell ref="A18:B18"/>
    <mergeCell ref="A22:B22"/>
    <mergeCell ref="A25:B25"/>
    <mergeCell ref="A28:B28"/>
    <mergeCell ref="A31:B31"/>
    <mergeCell ref="A21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20" workbookViewId="0">
      <selection activeCell="D17" sqref="D17"/>
    </sheetView>
  </sheetViews>
  <sheetFormatPr defaultRowHeight="15"/>
  <cols>
    <col min="1" max="1" width="7.28515625" customWidth="1"/>
    <col min="2" max="2" width="52.85546875" customWidth="1"/>
    <col min="3" max="3" width="12.7109375" customWidth="1"/>
    <col min="4" max="4" width="13.5703125" customWidth="1"/>
    <col min="5" max="5" width="12.140625" customWidth="1"/>
    <col min="6" max="7" width="10.140625" bestFit="1" customWidth="1"/>
  </cols>
  <sheetData>
    <row r="1" spans="1:6" ht="15.75">
      <c r="A1" s="84" t="s">
        <v>60</v>
      </c>
      <c r="B1" s="84"/>
      <c r="C1" s="84"/>
      <c r="D1" s="84"/>
      <c r="E1" s="84"/>
    </row>
    <row r="2" spans="1:6" ht="15.75">
      <c r="A2" s="85" t="s">
        <v>95</v>
      </c>
      <c r="B2" s="85"/>
      <c r="C2" s="85"/>
      <c r="D2" s="85"/>
      <c r="E2" s="85"/>
    </row>
    <row r="3" spans="1:6" ht="15.75">
      <c r="A3" s="13"/>
      <c r="B3" s="13"/>
      <c r="C3" s="13"/>
      <c r="D3" s="13"/>
      <c r="E3" s="13"/>
    </row>
    <row r="4" spans="1:6" ht="23.25" customHeight="1">
      <c r="A4" s="86" t="s">
        <v>61</v>
      </c>
      <c r="B4" s="87"/>
      <c r="C4" s="29" t="s">
        <v>62</v>
      </c>
      <c r="D4" s="29" t="s">
        <v>96</v>
      </c>
      <c r="E4" s="30" t="s">
        <v>97</v>
      </c>
    </row>
    <row r="5" spans="1:6">
      <c r="A5" s="14" t="s">
        <v>63</v>
      </c>
      <c r="B5" s="15"/>
      <c r="C5" s="16"/>
      <c r="D5" s="16"/>
      <c r="E5" s="16"/>
    </row>
    <row r="6" spans="1:6" ht="21" customHeight="1">
      <c r="A6" s="17" t="s">
        <v>64</v>
      </c>
      <c r="B6" s="18" t="s">
        <v>65</v>
      </c>
      <c r="C6" s="19">
        <f>C7+C10+C12+C15</f>
        <v>15687910</v>
      </c>
      <c r="D6" s="19">
        <f>D7+D10+D15</f>
        <v>-61703</v>
      </c>
      <c r="E6" s="19">
        <f>E7+E10+E12+E15</f>
        <v>15626207</v>
      </c>
      <c r="F6" s="28"/>
    </row>
    <row r="7" spans="1:6" ht="24" customHeight="1">
      <c r="A7" s="20" t="s">
        <v>66</v>
      </c>
      <c r="B7" s="21" t="s">
        <v>67</v>
      </c>
      <c r="C7" s="22">
        <f>SUM(C8:C9)</f>
        <v>12111500</v>
      </c>
      <c r="D7" s="22">
        <f>D8+D9</f>
        <v>115497</v>
      </c>
      <c r="E7" s="22">
        <f>E8+E9</f>
        <v>12226997</v>
      </c>
    </row>
    <row r="8" spans="1:6" ht="18.75" customHeight="1">
      <c r="A8" s="23" t="s">
        <v>68</v>
      </c>
      <c r="B8" s="24" t="s">
        <v>69</v>
      </c>
      <c r="C8" s="16">
        <v>24000</v>
      </c>
      <c r="D8" s="16">
        <v>-24000</v>
      </c>
      <c r="E8" s="16">
        <f>C8+D8</f>
        <v>0</v>
      </c>
    </row>
    <row r="9" spans="1:6" ht="18.75" customHeight="1">
      <c r="A9" s="23" t="s">
        <v>70</v>
      </c>
      <c r="B9" s="24" t="s">
        <v>71</v>
      </c>
      <c r="C9" s="16">
        <v>12087500</v>
      </c>
      <c r="D9" s="16">
        <v>139497</v>
      </c>
      <c r="E9" s="16">
        <f>C9+D9</f>
        <v>12226997</v>
      </c>
    </row>
    <row r="10" spans="1:6" ht="22.5" customHeight="1">
      <c r="A10" s="20" t="s">
        <v>72</v>
      </c>
      <c r="B10" s="21" t="s">
        <v>73</v>
      </c>
      <c r="C10" s="22">
        <f>SUM(C11)</f>
        <v>1206200</v>
      </c>
      <c r="D10" s="22">
        <f>D11</f>
        <v>-177200</v>
      </c>
      <c r="E10" s="22">
        <f>E11</f>
        <v>1029000</v>
      </c>
      <c r="F10" s="28"/>
    </row>
    <row r="11" spans="1:6" ht="15" customHeight="1">
      <c r="A11" s="23" t="s">
        <v>74</v>
      </c>
      <c r="B11" s="24" t="s">
        <v>75</v>
      </c>
      <c r="C11" s="16">
        <v>1206200</v>
      </c>
      <c r="D11" s="16">
        <v>-177200</v>
      </c>
      <c r="E11" s="16">
        <f>C11+D11</f>
        <v>1029000</v>
      </c>
    </row>
    <row r="12" spans="1:6" ht="21.75" customHeight="1">
      <c r="A12" s="20" t="s">
        <v>76</v>
      </c>
      <c r="B12" s="21" t="s">
        <v>77</v>
      </c>
      <c r="C12" s="22">
        <f>SUM(C13:C14)</f>
        <v>81060</v>
      </c>
      <c r="D12" s="22">
        <f>D13+D14</f>
        <v>0</v>
      </c>
      <c r="E12" s="22">
        <f>E13+E14</f>
        <v>81060</v>
      </c>
    </row>
    <row r="13" spans="1:6" ht="15" customHeight="1">
      <c r="A13" s="23" t="s">
        <v>78</v>
      </c>
      <c r="B13" s="24" t="s">
        <v>79</v>
      </c>
      <c r="C13" s="16">
        <v>43000</v>
      </c>
      <c r="D13" s="16">
        <v>0</v>
      </c>
      <c r="E13" s="16">
        <f>C13+D13</f>
        <v>43000</v>
      </c>
    </row>
    <row r="14" spans="1:6" ht="17.25" customHeight="1">
      <c r="A14" s="23" t="s">
        <v>80</v>
      </c>
      <c r="B14" s="24" t="s">
        <v>81</v>
      </c>
      <c r="C14" s="16">
        <v>38060</v>
      </c>
      <c r="D14" s="16">
        <v>0</v>
      </c>
      <c r="E14" s="16">
        <f>C14+D14</f>
        <v>38060</v>
      </c>
    </row>
    <row r="15" spans="1:6" ht="23.25" customHeight="1">
      <c r="A15" s="25">
        <v>67</v>
      </c>
      <c r="B15" s="21" t="s">
        <v>82</v>
      </c>
      <c r="C15" s="22">
        <f>SUM(C16)</f>
        <v>2289150</v>
      </c>
      <c r="D15" s="22">
        <v>0</v>
      </c>
      <c r="E15" s="22">
        <f>C15+D15</f>
        <v>2289150</v>
      </c>
    </row>
    <row r="16" spans="1:6" ht="29.25" customHeight="1">
      <c r="A16" s="26">
        <v>671</v>
      </c>
      <c r="B16" s="24" t="s">
        <v>82</v>
      </c>
      <c r="C16" s="16">
        <v>2289150</v>
      </c>
      <c r="D16" s="16">
        <v>380000</v>
      </c>
      <c r="E16" s="16">
        <f>C16+D16</f>
        <v>2669150</v>
      </c>
      <c r="F16" s="77"/>
    </row>
    <row r="17" spans="1:7" ht="17.25" customHeight="1">
      <c r="A17" s="17" t="s">
        <v>83</v>
      </c>
      <c r="B17" s="18" t="s">
        <v>84</v>
      </c>
      <c r="C17" s="19">
        <f>C18+C22+C28+C30</f>
        <v>15059910</v>
      </c>
      <c r="D17" s="19">
        <f>D18+D22+D28+D30</f>
        <v>56539</v>
      </c>
      <c r="E17" s="19">
        <f>E18+E22+E28+E30</f>
        <v>15116449</v>
      </c>
      <c r="F17" s="28"/>
      <c r="G17" s="28"/>
    </row>
    <row r="18" spans="1:7" ht="19.5" customHeight="1">
      <c r="A18" s="20" t="s">
        <v>26</v>
      </c>
      <c r="B18" s="21" t="s">
        <v>27</v>
      </c>
      <c r="C18" s="22">
        <f>SUM(C19:C21)</f>
        <v>12102050</v>
      </c>
      <c r="D18" s="22">
        <f>SUM(D19:D21)</f>
        <v>115800</v>
      </c>
      <c r="E18" s="22">
        <f>SUM(E19:E21)</f>
        <v>12217850</v>
      </c>
      <c r="F18" s="28"/>
    </row>
    <row r="19" spans="1:7" ht="16.5" customHeight="1">
      <c r="A19" s="23" t="s">
        <v>28</v>
      </c>
      <c r="B19" s="24" t="s">
        <v>29</v>
      </c>
      <c r="C19" s="16">
        <v>10107260</v>
      </c>
      <c r="D19" s="16">
        <v>106000</v>
      </c>
      <c r="E19" s="16">
        <f>C19+D19</f>
        <v>10213260</v>
      </c>
    </row>
    <row r="20" spans="1:7" ht="17.25" customHeight="1">
      <c r="A20" s="23" t="s">
        <v>30</v>
      </c>
      <c r="B20" s="24" t="s">
        <v>31</v>
      </c>
      <c r="C20" s="16">
        <v>451000</v>
      </c>
      <c r="D20" s="16">
        <v>10000</v>
      </c>
      <c r="E20" s="16">
        <f>C20+D20</f>
        <v>461000</v>
      </c>
    </row>
    <row r="21" spans="1:7" ht="12.75" customHeight="1">
      <c r="A21" s="23" t="s">
        <v>32</v>
      </c>
      <c r="B21" s="24" t="s">
        <v>33</v>
      </c>
      <c r="C21" s="16">
        <v>1543790</v>
      </c>
      <c r="D21" s="16">
        <v>-200</v>
      </c>
      <c r="E21" s="16">
        <f>C21+D21</f>
        <v>1543590</v>
      </c>
    </row>
    <row r="22" spans="1:7" ht="17.25" customHeight="1">
      <c r="A22" s="20" t="s">
        <v>5</v>
      </c>
      <c r="B22" s="21" t="s">
        <v>6</v>
      </c>
      <c r="C22" s="22">
        <f>C23+C24+C25+C26+C27</f>
        <v>2923260</v>
      </c>
      <c r="D22" s="22">
        <f>SUM(D23:D27)</f>
        <v>-60961</v>
      </c>
      <c r="E22" s="22">
        <f>SUM(E23:E27)</f>
        <v>2862299</v>
      </c>
    </row>
    <row r="23" spans="1:7" ht="16.5" customHeight="1">
      <c r="A23" s="23" t="s">
        <v>14</v>
      </c>
      <c r="B23" s="24" t="s">
        <v>15</v>
      </c>
      <c r="C23" s="16">
        <v>584560</v>
      </c>
      <c r="D23" s="16">
        <v>-25830</v>
      </c>
      <c r="E23" s="16">
        <f>C23+D23</f>
        <v>558730</v>
      </c>
    </row>
    <row r="24" spans="1:7" ht="15.75" customHeight="1">
      <c r="A24" s="23" t="s">
        <v>16</v>
      </c>
      <c r="B24" s="24" t="s">
        <v>17</v>
      </c>
      <c r="C24" s="16">
        <v>1310100</v>
      </c>
      <c r="D24" s="16">
        <v>-1261</v>
      </c>
      <c r="E24" s="16">
        <f>C24+D24</f>
        <v>1308839</v>
      </c>
    </row>
    <row r="25" spans="1:7" ht="15.75" customHeight="1">
      <c r="A25" s="23" t="s">
        <v>7</v>
      </c>
      <c r="B25" s="24" t="s">
        <v>8</v>
      </c>
      <c r="C25" s="27">
        <v>883000</v>
      </c>
      <c r="D25" s="16">
        <v>-1700</v>
      </c>
      <c r="E25" s="16">
        <f>C25+D25</f>
        <v>881300</v>
      </c>
    </row>
    <row r="26" spans="1:7" ht="14.25" customHeight="1">
      <c r="A26" s="23" t="s">
        <v>57</v>
      </c>
      <c r="B26" s="24" t="s">
        <v>85</v>
      </c>
      <c r="C26" s="16">
        <v>30000</v>
      </c>
      <c r="D26" s="16">
        <v>-30000</v>
      </c>
      <c r="E26" s="16">
        <f>C26+D26</f>
        <v>0</v>
      </c>
    </row>
    <row r="27" spans="1:7" ht="14.25" customHeight="1">
      <c r="A27" s="23" t="s">
        <v>18</v>
      </c>
      <c r="B27" s="24" t="s">
        <v>19</v>
      </c>
      <c r="C27" s="16">
        <v>115600</v>
      </c>
      <c r="D27" s="16">
        <v>-2170</v>
      </c>
      <c r="E27" s="16">
        <f>C27+D27</f>
        <v>113430</v>
      </c>
    </row>
    <row r="28" spans="1:7" ht="18.75" customHeight="1">
      <c r="A28" s="20" t="s">
        <v>20</v>
      </c>
      <c r="B28" s="21" t="s">
        <v>21</v>
      </c>
      <c r="C28" s="22">
        <f>C29</f>
        <v>6100</v>
      </c>
      <c r="D28" s="22">
        <f>D29</f>
        <v>1700</v>
      </c>
      <c r="E28" s="22">
        <f>E29</f>
        <v>7800</v>
      </c>
    </row>
    <row r="29" spans="1:7" ht="20.25" customHeight="1">
      <c r="A29" s="23" t="s">
        <v>22</v>
      </c>
      <c r="B29" s="24" t="s">
        <v>23</v>
      </c>
      <c r="C29" s="16">
        <v>6100</v>
      </c>
      <c r="D29" s="16">
        <v>1700</v>
      </c>
      <c r="E29" s="16">
        <f>'OPĆI DIO'!C29+'OPĆI DIO'!D29</f>
        <v>7800</v>
      </c>
    </row>
    <row r="30" spans="1:7" ht="24.75" customHeight="1">
      <c r="A30" s="20" t="s">
        <v>9</v>
      </c>
      <c r="B30" s="21" t="s">
        <v>10</v>
      </c>
      <c r="C30" s="22">
        <v>28500</v>
      </c>
      <c r="D30" s="22">
        <f>SUM(D31)</f>
        <v>0</v>
      </c>
      <c r="E30" s="22">
        <f>SUM(E31)</f>
        <v>28500</v>
      </c>
    </row>
    <row r="31" spans="1:7" ht="17.25" customHeight="1">
      <c r="A31" s="23" t="s">
        <v>11</v>
      </c>
      <c r="B31" s="24" t="s">
        <v>12</v>
      </c>
      <c r="C31" s="16">
        <v>28500</v>
      </c>
      <c r="D31" s="16">
        <v>0</v>
      </c>
      <c r="E31" s="16">
        <f>C31+D31</f>
        <v>28500</v>
      </c>
    </row>
    <row r="32" spans="1:7" ht="17.25" customHeight="1">
      <c r="A32" s="17" t="s">
        <v>86</v>
      </c>
      <c r="B32" s="18" t="s">
        <v>87</v>
      </c>
      <c r="C32" s="19">
        <f>C33</f>
        <v>628000</v>
      </c>
      <c r="D32" s="19">
        <f>D33</f>
        <v>228602</v>
      </c>
      <c r="E32" s="19">
        <f>E33</f>
        <v>856602</v>
      </c>
    </row>
    <row r="33" spans="1:6" ht="18" customHeight="1">
      <c r="A33" s="20" t="s">
        <v>35</v>
      </c>
      <c r="B33" s="21" t="s">
        <v>36</v>
      </c>
      <c r="C33" s="22">
        <f>C34+C35</f>
        <v>628000</v>
      </c>
      <c r="D33" s="22">
        <f>D34+D35</f>
        <v>228602</v>
      </c>
      <c r="E33" s="22">
        <f>E34+E35</f>
        <v>856602</v>
      </c>
      <c r="F33" s="28"/>
    </row>
    <row r="34" spans="1:6" ht="17.25" customHeight="1">
      <c r="A34" s="23" t="s">
        <v>37</v>
      </c>
      <c r="B34" s="24" t="s">
        <v>38</v>
      </c>
      <c r="C34" s="16">
        <v>155000</v>
      </c>
      <c r="D34" s="16">
        <v>206602</v>
      </c>
      <c r="E34" s="16">
        <f>C34+D34</f>
        <v>361602</v>
      </c>
    </row>
    <row r="35" spans="1:6" ht="15" customHeight="1">
      <c r="A35" s="23" t="s">
        <v>39</v>
      </c>
      <c r="B35" s="24" t="s">
        <v>40</v>
      </c>
      <c r="C35" s="16">
        <v>473000</v>
      </c>
      <c r="D35" s="16">
        <v>22000</v>
      </c>
      <c r="E35" s="16">
        <f>C35+D35</f>
        <v>495000</v>
      </c>
    </row>
    <row r="36" spans="1:6" ht="16.5" customHeight="1">
      <c r="A36" s="17" t="s">
        <v>88</v>
      </c>
      <c r="B36" s="18" t="s">
        <v>89</v>
      </c>
      <c r="C36" s="19">
        <f>C38</f>
        <v>62000</v>
      </c>
      <c r="D36" s="19"/>
      <c r="E36" s="19"/>
    </row>
    <row r="37" spans="1:6" ht="19.5" customHeight="1">
      <c r="A37" s="20" t="s">
        <v>90</v>
      </c>
      <c r="B37" s="21" t="s">
        <v>91</v>
      </c>
      <c r="C37" s="22">
        <v>0</v>
      </c>
      <c r="D37" s="22">
        <v>0</v>
      </c>
      <c r="E37" s="22">
        <v>15769</v>
      </c>
      <c r="F37" s="77"/>
    </row>
    <row r="38" spans="1:6" ht="15" customHeight="1">
      <c r="A38" s="23" t="s">
        <v>92</v>
      </c>
      <c r="B38" s="24" t="s">
        <v>93</v>
      </c>
      <c r="C38" s="16">
        <v>62000</v>
      </c>
      <c r="D38" s="16">
        <v>-62000</v>
      </c>
      <c r="E38" s="16">
        <f>C38+D38</f>
        <v>0</v>
      </c>
      <c r="F38" s="77"/>
    </row>
    <row r="39" spans="1:6" ht="18" customHeight="1">
      <c r="A39" s="23" t="s">
        <v>92</v>
      </c>
      <c r="B39" s="24" t="s">
        <v>94</v>
      </c>
      <c r="C39" s="16">
        <v>0</v>
      </c>
      <c r="D39" s="16">
        <v>15768.66</v>
      </c>
      <c r="E39" s="16">
        <f>C39+D39</f>
        <v>15768.66</v>
      </c>
      <c r="F39" s="77"/>
    </row>
  </sheetData>
  <mergeCells count="3">
    <mergeCell ref="A1:E1"/>
    <mergeCell ref="A2:E2"/>
    <mergeCell ref="A4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4"/>
  <sheetViews>
    <sheetView topLeftCell="A162" workbookViewId="0">
      <selection activeCell="J8" sqref="J8"/>
    </sheetView>
  </sheetViews>
  <sheetFormatPr defaultRowHeight="15"/>
  <cols>
    <col min="1" max="1" width="4.85546875" customWidth="1"/>
    <col min="2" max="2" width="74.85546875" customWidth="1"/>
    <col min="3" max="3" width="15.5703125" customWidth="1"/>
    <col min="4" max="4" width="14.140625" customWidth="1"/>
    <col min="5" max="5" width="14.5703125" customWidth="1"/>
  </cols>
  <sheetData>
    <row r="1" spans="1:10" ht="15.75">
      <c r="A1" s="88" t="s">
        <v>59</v>
      </c>
      <c r="B1" s="88"/>
      <c r="C1" s="88"/>
      <c r="D1" s="88"/>
      <c r="E1" s="88"/>
    </row>
    <row r="2" spans="1:10" ht="15" customHeight="1">
      <c r="A2" s="64"/>
      <c r="B2" s="89" t="s">
        <v>134</v>
      </c>
      <c r="C2" s="89"/>
      <c r="D2" s="89"/>
      <c r="E2" s="89"/>
      <c r="F2" s="89"/>
    </row>
    <row r="3" spans="1:10" ht="15" customHeight="1">
      <c r="A3" s="64"/>
      <c r="B3" s="89" t="s">
        <v>124</v>
      </c>
      <c r="C3" s="89"/>
      <c r="D3" s="89"/>
      <c r="E3" s="89"/>
      <c r="F3" s="89"/>
    </row>
    <row r="4" spans="1:10" ht="15" customHeight="1">
      <c r="A4" s="64"/>
      <c r="B4" s="65"/>
      <c r="C4" s="65"/>
      <c r="D4" s="65"/>
      <c r="E4" s="65"/>
      <c r="F4" s="65"/>
    </row>
    <row r="5" spans="1:10" ht="26.25" customHeight="1">
      <c r="A5" s="66" t="s">
        <v>125</v>
      </c>
      <c r="B5" s="67" t="s">
        <v>126</v>
      </c>
      <c r="C5" s="68" t="s">
        <v>62</v>
      </c>
      <c r="D5" s="69" t="s">
        <v>96</v>
      </c>
      <c r="E5" s="68" t="s">
        <v>127</v>
      </c>
    </row>
    <row r="6" spans="1:10" ht="15" customHeight="1">
      <c r="A6" s="90" t="s">
        <v>128</v>
      </c>
      <c r="B6" s="90"/>
      <c r="C6" s="70">
        <f>C7</f>
        <v>15687910</v>
      </c>
      <c r="D6" s="70"/>
      <c r="E6" s="70"/>
    </row>
    <row r="7" spans="1:10">
      <c r="A7" s="1" t="s">
        <v>0</v>
      </c>
      <c r="B7" s="1"/>
      <c r="C7" s="2">
        <v>15687910</v>
      </c>
      <c r="D7" s="2">
        <v>295941</v>
      </c>
      <c r="E7" s="2">
        <v>15983851</v>
      </c>
    </row>
    <row r="8" spans="1:10">
      <c r="A8" s="3" t="s">
        <v>1</v>
      </c>
      <c r="B8" s="3"/>
      <c r="C8" s="4">
        <v>12685500</v>
      </c>
      <c r="D8" s="4">
        <v>221600</v>
      </c>
      <c r="E8" s="4">
        <v>12907100</v>
      </c>
      <c r="J8" s="28"/>
    </row>
    <row r="9" spans="1:10">
      <c r="A9" s="5" t="s">
        <v>2</v>
      </c>
      <c r="B9" s="5"/>
      <c r="C9" s="6">
        <v>863000</v>
      </c>
      <c r="D9" s="6">
        <v>20000</v>
      </c>
      <c r="E9" s="6">
        <v>883000</v>
      </c>
      <c r="J9" s="28"/>
    </row>
    <row r="10" spans="1:10">
      <c r="A10" s="7" t="s">
        <v>3</v>
      </c>
      <c r="B10" s="7"/>
      <c r="C10" s="8">
        <v>162000</v>
      </c>
      <c r="D10" s="8">
        <v>12000</v>
      </c>
      <c r="E10" s="8">
        <v>174000</v>
      </c>
      <c r="J10" s="28"/>
    </row>
    <row r="11" spans="1:10">
      <c r="A11" s="9" t="s">
        <v>4</v>
      </c>
      <c r="B11" s="9"/>
      <c r="C11" s="10">
        <v>162000</v>
      </c>
      <c r="D11" s="10">
        <v>12000</v>
      </c>
      <c r="E11" s="10">
        <v>174000</v>
      </c>
    </row>
    <row r="12" spans="1:10">
      <c r="A12" s="11" t="s">
        <v>5</v>
      </c>
      <c r="B12" s="11" t="s">
        <v>6</v>
      </c>
      <c r="C12" s="12">
        <v>153000</v>
      </c>
      <c r="D12" s="12">
        <v>12000</v>
      </c>
      <c r="E12" s="12">
        <v>165000</v>
      </c>
      <c r="J12" s="28"/>
    </row>
    <row r="13" spans="1:10">
      <c r="A13" s="11" t="s">
        <v>7</v>
      </c>
      <c r="B13" s="11" t="s">
        <v>8</v>
      </c>
      <c r="C13" s="12">
        <v>153000</v>
      </c>
      <c r="D13" s="12">
        <v>12000</v>
      </c>
      <c r="E13" s="12">
        <v>165000</v>
      </c>
      <c r="J13" s="28"/>
    </row>
    <row r="14" spans="1:10">
      <c r="A14" s="11" t="s">
        <v>9</v>
      </c>
      <c r="B14" s="11" t="s">
        <v>10</v>
      </c>
      <c r="C14" s="12">
        <v>9000</v>
      </c>
      <c r="D14" s="12">
        <v>0</v>
      </c>
      <c r="E14" s="12">
        <v>9000</v>
      </c>
      <c r="J14" s="28"/>
    </row>
    <row r="15" spans="1:10">
      <c r="A15" s="11" t="s">
        <v>11</v>
      </c>
      <c r="B15" s="11" t="s">
        <v>12</v>
      </c>
      <c r="C15" s="12">
        <v>9000</v>
      </c>
      <c r="D15" s="12">
        <v>0</v>
      </c>
      <c r="E15" s="12">
        <v>9000</v>
      </c>
      <c r="J15" s="28"/>
    </row>
    <row r="16" spans="1:10">
      <c r="A16" s="7" t="s">
        <v>13</v>
      </c>
      <c r="B16" s="7"/>
      <c r="C16" s="8">
        <v>701000</v>
      </c>
      <c r="D16" s="8">
        <v>0</v>
      </c>
      <c r="E16" s="8">
        <v>701000</v>
      </c>
      <c r="J16" s="28"/>
    </row>
    <row r="17" spans="1:10">
      <c r="A17" s="9" t="s">
        <v>4</v>
      </c>
      <c r="B17" s="9"/>
      <c r="C17" s="10">
        <v>701000</v>
      </c>
      <c r="D17" s="10">
        <v>0</v>
      </c>
      <c r="E17" s="10">
        <v>701000</v>
      </c>
      <c r="J17" s="28"/>
    </row>
    <row r="18" spans="1:10">
      <c r="A18" s="11" t="s">
        <v>5</v>
      </c>
      <c r="B18" s="11" t="s">
        <v>6</v>
      </c>
      <c r="C18" s="12">
        <v>694900</v>
      </c>
      <c r="D18" s="12">
        <v>-1700</v>
      </c>
      <c r="E18" s="12">
        <v>693200</v>
      </c>
      <c r="J18" s="28"/>
    </row>
    <row r="19" spans="1:10">
      <c r="A19" s="11" t="s">
        <v>14</v>
      </c>
      <c r="B19" s="11" t="s">
        <v>15</v>
      </c>
      <c r="C19" s="12">
        <v>107000</v>
      </c>
      <c r="D19" s="12">
        <v>-21830</v>
      </c>
      <c r="E19" s="12">
        <v>85170</v>
      </c>
    </row>
    <row r="20" spans="1:10">
      <c r="A20" s="11" t="s">
        <v>16</v>
      </c>
      <c r="B20" s="11" t="s">
        <v>17</v>
      </c>
      <c r="C20" s="12">
        <v>242000</v>
      </c>
      <c r="D20" s="12">
        <v>-2000</v>
      </c>
      <c r="E20" s="12">
        <v>240000</v>
      </c>
      <c r="J20" s="28"/>
    </row>
    <row r="21" spans="1:10">
      <c r="A21" s="11" t="s">
        <v>7</v>
      </c>
      <c r="B21" s="11" t="s">
        <v>8</v>
      </c>
      <c r="C21" s="12">
        <v>317800</v>
      </c>
      <c r="D21" s="12">
        <v>18300</v>
      </c>
      <c r="E21" s="12">
        <v>336100</v>
      </c>
      <c r="J21" s="28"/>
    </row>
    <row r="22" spans="1:10">
      <c r="A22" s="11" t="s">
        <v>18</v>
      </c>
      <c r="B22" s="11" t="s">
        <v>19</v>
      </c>
      <c r="C22" s="12">
        <v>28100</v>
      </c>
      <c r="D22" s="12">
        <v>3830</v>
      </c>
      <c r="E22" s="12">
        <v>31930</v>
      </c>
    </row>
    <row r="23" spans="1:10">
      <c r="A23" s="11" t="s">
        <v>20</v>
      </c>
      <c r="B23" s="11" t="s">
        <v>21</v>
      </c>
      <c r="C23" s="12">
        <v>6100</v>
      </c>
      <c r="D23" s="12">
        <v>1700</v>
      </c>
      <c r="E23" s="12">
        <v>7800</v>
      </c>
    </row>
    <row r="24" spans="1:10">
      <c r="A24" s="11" t="s">
        <v>22</v>
      </c>
      <c r="B24" s="11" t="s">
        <v>23</v>
      </c>
      <c r="C24" s="12">
        <v>6100</v>
      </c>
      <c r="D24" s="12">
        <v>1700</v>
      </c>
      <c r="E24" s="12">
        <v>7800</v>
      </c>
    </row>
    <row r="25" spans="1:10">
      <c r="A25" s="7" t="s">
        <v>24</v>
      </c>
      <c r="B25" s="7"/>
      <c r="C25" s="8">
        <v>0</v>
      </c>
      <c r="D25" s="8">
        <v>8000</v>
      </c>
      <c r="E25" s="8">
        <v>8000</v>
      </c>
    </row>
    <row r="26" spans="1:10">
      <c r="A26" s="9" t="s">
        <v>4</v>
      </c>
      <c r="B26" s="9"/>
      <c r="C26" s="10">
        <v>0</v>
      </c>
      <c r="D26" s="10">
        <v>8000</v>
      </c>
      <c r="E26" s="10">
        <v>8000</v>
      </c>
    </row>
    <row r="27" spans="1:10">
      <c r="A27" s="11" t="s">
        <v>5</v>
      </c>
      <c r="B27" s="11" t="s">
        <v>6</v>
      </c>
      <c r="C27" s="12">
        <v>0</v>
      </c>
      <c r="D27" s="12">
        <v>8000</v>
      </c>
      <c r="E27" s="12">
        <v>8000</v>
      </c>
    </row>
    <row r="28" spans="1:10">
      <c r="A28" s="11" t="s">
        <v>7</v>
      </c>
      <c r="B28" s="11" t="s">
        <v>8</v>
      </c>
      <c r="C28" s="12">
        <v>0</v>
      </c>
      <c r="D28" s="12">
        <v>8000</v>
      </c>
      <c r="E28" s="12">
        <v>8000</v>
      </c>
    </row>
    <row r="29" spans="1:10">
      <c r="A29" s="5" t="s">
        <v>25</v>
      </c>
      <c r="B29" s="5"/>
      <c r="C29" s="6">
        <v>11296500</v>
      </c>
      <c r="D29" s="6">
        <v>0</v>
      </c>
      <c r="E29" s="6">
        <v>11296500</v>
      </c>
    </row>
    <row r="30" spans="1:10">
      <c r="A30" s="7" t="s">
        <v>24</v>
      </c>
      <c r="B30" s="7"/>
      <c r="C30" s="8">
        <v>11296500</v>
      </c>
      <c r="D30" s="8">
        <v>0</v>
      </c>
      <c r="E30" s="8">
        <v>11296500</v>
      </c>
    </row>
    <row r="31" spans="1:10">
      <c r="A31" s="9" t="s">
        <v>4</v>
      </c>
      <c r="B31" s="9"/>
      <c r="C31" s="10">
        <v>11296500</v>
      </c>
      <c r="D31" s="10">
        <v>0</v>
      </c>
      <c r="E31" s="10">
        <v>11296500</v>
      </c>
    </row>
    <row r="32" spans="1:10">
      <c r="A32" s="11" t="s">
        <v>26</v>
      </c>
      <c r="B32" s="11" t="s">
        <v>27</v>
      </c>
      <c r="C32" s="12">
        <v>10859000</v>
      </c>
      <c r="D32" s="12">
        <v>0</v>
      </c>
      <c r="E32" s="12">
        <v>10859000</v>
      </c>
    </row>
    <row r="33" spans="1:5">
      <c r="A33" s="11" t="s">
        <v>28</v>
      </c>
      <c r="B33" s="11" t="s">
        <v>29</v>
      </c>
      <c r="C33" s="12">
        <v>9065000</v>
      </c>
      <c r="D33" s="12">
        <v>0</v>
      </c>
      <c r="E33" s="12">
        <v>9065000</v>
      </c>
    </row>
    <row r="34" spans="1:5">
      <c r="A34" s="11" t="s">
        <v>30</v>
      </c>
      <c r="B34" s="11" t="s">
        <v>31</v>
      </c>
      <c r="C34" s="12">
        <v>404000</v>
      </c>
      <c r="D34" s="12">
        <v>0</v>
      </c>
      <c r="E34" s="12">
        <v>404000</v>
      </c>
    </row>
    <row r="35" spans="1:5">
      <c r="A35" s="11" t="s">
        <v>32</v>
      </c>
      <c r="B35" s="11" t="s">
        <v>33</v>
      </c>
      <c r="C35" s="12">
        <v>1390000</v>
      </c>
      <c r="D35" s="12">
        <v>0</v>
      </c>
      <c r="E35" s="12">
        <v>1390000</v>
      </c>
    </row>
    <row r="36" spans="1:5">
      <c r="A36" s="11" t="s">
        <v>5</v>
      </c>
      <c r="B36" s="11" t="s">
        <v>6</v>
      </c>
      <c r="C36" s="12">
        <v>437500</v>
      </c>
      <c r="D36" s="12">
        <v>0</v>
      </c>
      <c r="E36" s="12">
        <v>437500</v>
      </c>
    </row>
    <row r="37" spans="1:5">
      <c r="A37" s="11" t="s">
        <v>14</v>
      </c>
      <c r="B37" s="11" t="s">
        <v>15</v>
      </c>
      <c r="C37" s="12">
        <v>400000</v>
      </c>
      <c r="D37" s="12">
        <v>0</v>
      </c>
      <c r="E37" s="12">
        <v>400000</v>
      </c>
    </row>
    <row r="38" spans="1:5">
      <c r="A38" s="11" t="s">
        <v>18</v>
      </c>
      <c r="B38" s="11" t="s">
        <v>19</v>
      </c>
      <c r="C38" s="12">
        <v>37500</v>
      </c>
      <c r="D38" s="12">
        <v>0</v>
      </c>
      <c r="E38" s="12">
        <v>37500</v>
      </c>
    </row>
    <row r="39" spans="1:5">
      <c r="A39" s="5" t="s">
        <v>34</v>
      </c>
      <c r="B39" s="5"/>
      <c r="C39" s="6">
        <v>526000</v>
      </c>
      <c r="D39" s="6">
        <v>201600</v>
      </c>
      <c r="E39" s="6">
        <v>727600</v>
      </c>
    </row>
    <row r="40" spans="1:5">
      <c r="A40" s="7" t="s">
        <v>3</v>
      </c>
      <c r="B40" s="7"/>
      <c r="C40" s="8">
        <v>35000</v>
      </c>
      <c r="D40" s="8">
        <v>125000</v>
      </c>
      <c r="E40" s="8">
        <v>160000</v>
      </c>
    </row>
    <row r="41" spans="1:5">
      <c r="A41" s="9" t="s">
        <v>4</v>
      </c>
      <c r="B41" s="9"/>
      <c r="C41" s="10">
        <v>35000</v>
      </c>
      <c r="D41" s="10">
        <v>125000</v>
      </c>
      <c r="E41" s="10">
        <v>160000</v>
      </c>
    </row>
    <row r="42" spans="1:5">
      <c r="A42" s="11" t="s">
        <v>5</v>
      </c>
      <c r="B42" s="11" t="s">
        <v>6</v>
      </c>
      <c r="C42" s="12">
        <v>5000</v>
      </c>
      <c r="D42" s="12">
        <v>0</v>
      </c>
      <c r="E42" s="12">
        <v>5000</v>
      </c>
    </row>
    <row r="43" spans="1:5">
      <c r="A43" s="11" t="s">
        <v>7</v>
      </c>
      <c r="B43" s="11" t="s">
        <v>8</v>
      </c>
      <c r="C43" s="12">
        <v>5000</v>
      </c>
      <c r="D43" s="12">
        <v>0</v>
      </c>
      <c r="E43" s="12">
        <v>5000</v>
      </c>
    </row>
    <row r="44" spans="1:5">
      <c r="A44" s="11" t="s">
        <v>35</v>
      </c>
      <c r="B44" s="11" t="s">
        <v>36</v>
      </c>
      <c r="C44" s="12">
        <v>30000</v>
      </c>
      <c r="D44" s="12">
        <v>125000</v>
      </c>
      <c r="E44" s="12">
        <v>155000</v>
      </c>
    </row>
    <row r="45" spans="1:5">
      <c r="A45" s="11" t="s">
        <v>37</v>
      </c>
      <c r="B45" s="11" t="s">
        <v>38</v>
      </c>
      <c r="C45" s="12">
        <v>25000</v>
      </c>
      <c r="D45" s="12">
        <v>127000</v>
      </c>
      <c r="E45" s="12">
        <v>152000</v>
      </c>
    </row>
    <row r="46" spans="1:5">
      <c r="A46" s="11" t="s">
        <v>39</v>
      </c>
      <c r="B46" s="11" t="s">
        <v>40</v>
      </c>
      <c r="C46" s="12">
        <v>5000</v>
      </c>
      <c r="D46" s="12">
        <v>-2000</v>
      </c>
      <c r="E46" s="12">
        <v>3000</v>
      </c>
    </row>
    <row r="47" spans="1:5">
      <c r="A47" s="7" t="s">
        <v>41</v>
      </c>
      <c r="B47" s="7"/>
      <c r="C47" s="8">
        <v>23000</v>
      </c>
      <c r="D47" s="8">
        <v>1000</v>
      </c>
      <c r="E47" s="8">
        <v>24000</v>
      </c>
    </row>
    <row r="48" spans="1:5">
      <c r="A48" s="9" t="s">
        <v>4</v>
      </c>
      <c r="B48" s="9"/>
      <c r="C48" s="10">
        <v>23000</v>
      </c>
      <c r="D48" s="10">
        <v>1000</v>
      </c>
      <c r="E48" s="10">
        <v>24000</v>
      </c>
    </row>
    <row r="49" spans="1:5">
      <c r="A49" s="11" t="s">
        <v>5</v>
      </c>
      <c r="B49" s="11" t="s">
        <v>6</v>
      </c>
      <c r="C49" s="12">
        <v>16000</v>
      </c>
      <c r="D49" s="12">
        <v>-5000</v>
      </c>
      <c r="E49" s="12">
        <v>11000</v>
      </c>
    </row>
    <row r="50" spans="1:5">
      <c r="A50" s="11" t="s">
        <v>7</v>
      </c>
      <c r="B50" s="11" t="s">
        <v>8</v>
      </c>
      <c r="C50" s="12">
        <v>16000</v>
      </c>
      <c r="D50" s="12">
        <v>-5000</v>
      </c>
      <c r="E50" s="12">
        <v>11000</v>
      </c>
    </row>
    <row r="51" spans="1:5">
      <c r="A51" s="11" t="s">
        <v>35</v>
      </c>
      <c r="B51" s="11" t="s">
        <v>36</v>
      </c>
      <c r="C51" s="12">
        <v>7000</v>
      </c>
      <c r="D51" s="12">
        <v>6000</v>
      </c>
      <c r="E51" s="12">
        <v>13000</v>
      </c>
    </row>
    <row r="52" spans="1:5">
      <c r="A52" s="11" t="s">
        <v>37</v>
      </c>
      <c r="B52" s="11" t="s">
        <v>38</v>
      </c>
      <c r="C52" s="12">
        <v>7000</v>
      </c>
      <c r="D52" s="12">
        <v>6000</v>
      </c>
      <c r="E52" s="12">
        <v>13000</v>
      </c>
    </row>
    <row r="53" spans="1:5">
      <c r="A53" s="7" t="s">
        <v>24</v>
      </c>
      <c r="B53" s="7"/>
      <c r="C53" s="8">
        <v>468000</v>
      </c>
      <c r="D53" s="8">
        <v>75600</v>
      </c>
      <c r="E53" s="8">
        <v>543600</v>
      </c>
    </row>
    <row r="54" spans="1:5">
      <c r="A54" s="9" t="s">
        <v>4</v>
      </c>
      <c r="B54" s="9"/>
      <c r="C54" s="10">
        <v>468000</v>
      </c>
      <c r="D54" s="10">
        <v>75600</v>
      </c>
      <c r="E54" s="10">
        <v>543600</v>
      </c>
    </row>
    <row r="55" spans="1:5">
      <c r="A55" s="11" t="s">
        <v>42</v>
      </c>
      <c r="B55" s="11" t="s">
        <v>43</v>
      </c>
      <c r="C55" s="12">
        <v>0</v>
      </c>
      <c r="D55" s="12">
        <v>10800</v>
      </c>
      <c r="E55" s="12">
        <v>10800</v>
      </c>
    </row>
    <row r="56" spans="1:5">
      <c r="A56" s="11" t="s">
        <v>44</v>
      </c>
      <c r="B56" s="11" t="s">
        <v>45</v>
      </c>
      <c r="C56" s="12">
        <v>0</v>
      </c>
      <c r="D56" s="12">
        <v>10800</v>
      </c>
      <c r="E56" s="12">
        <v>10800</v>
      </c>
    </row>
    <row r="57" spans="1:5">
      <c r="A57" s="11" t="s">
        <v>35</v>
      </c>
      <c r="B57" s="11" t="s">
        <v>36</v>
      </c>
      <c r="C57" s="12">
        <v>468000</v>
      </c>
      <c r="D57" s="12">
        <v>64800</v>
      </c>
      <c r="E57" s="12">
        <v>532800</v>
      </c>
    </row>
    <row r="58" spans="1:5">
      <c r="A58" s="11" t="s">
        <v>37</v>
      </c>
      <c r="B58" s="11" t="s">
        <v>38</v>
      </c>
      <c r="C58" s="12">
        <v>0</v>
      </c>
      <c r="D58" s="12">
        <v>40800</v>
      </c>
      <c r="E58" s="12">
        <v>40800</v>
      </c>
    </row>
    <row r="59" spans="1:5">
      <c r="A59" s="11" t="s">
        <v>39</v>
      </c>
      <c r="B59" s="11" t="s">
        <v>40</v>
      </c>
      <c r="C59" s="12">
        <v>468000</v>
      </c>
      <c r="D59" s="12">
        <v>24000</v>
      </c>
      <c r="E59" s="12">
        <v>492000</v>
      </c>
    </row>
    <row r="60" spans="1:5">
      <c r="A60" s="3" t="s">
        <v>46</v>
      </c>
      <c r="B60" s="3"/>
      <c r="C60" s="4">
        <v>3002410</v>
      </c>
      <c r="D60" s="4">
        <v>74341</v>
      </c>
      <c r="E60" s="4">
        <v>3076751</v>
      </c>
    </row>
    <row r="61" spans="1:5">
      <c r="A61" s="5" t="s">
        <v>47</v>
      </c>
      <c r="B61" s="5"/>
      <c r="C61" s="6">
        <v>117460</v>
      </c>
      <c r="D61" s="6">
        <v>-2249</v>
      </c>
      <c r="E61" s="6">
        <v>115211</v>
      </c>
    </row>
    <row r="62" spans="1:5">
      <c r="A62" s="7" t="s">
        <v>3</v>
      </c>
      <c r="B62" s="7"/>
      <c r="C62" s="8">
        <v>14700</v>
      </c>
      <c r="D62" s="8">
        <v>0</v>
      </c>
      <c r="E62" s="8">
        <v>14700</v>
      </c>
    </row>
    <row r="63" spans="1:5">
      <c r="A63" s="9" t="s">
        <v>4</v>
      </c>
      <c r="B63" s="9"/>
      <c r="C63" s="10">
        <v>14700</v>
      </c>
      <c r="D63" s="10">
        <v>0</v>
      </c>
      <c r="E63" s="10">
        <v>14700</v>
      </c>
    </row>
    <row r="64" spans="1:5">
      <c r="A64" s="11" t="s">
        <v>26</v>
      </c>
      <c r="B64" s="11" t="s">
        <v>27</v>
      </c>
      <c r="C64" s="12">
        <v>2700</v>
      </c>
      <c r="D64" s="12">
        <v>0</v>
      </c>
      <c r="E64" s="12">
        <v>2700</v>
      </c>
    </row>
    <row r="65" spans="1:5">
      <c r="A65" s="11" t="s">
        <v>28</v>
      </c>
      <c r="B65" s="11" t="s">
        <v>29</v>
      </c>
      <c r="C65" s="12">
        <v>1500</v>
      </c>
      <c r="D65" s="12">
        <v>0</v>
      </c>
      <c r="E65" s="12">
        <v>1500</v>
      </c>
    </row>
    <row r="66" spans="1:5">
      <c r="A66" s="11" t="s">
        <v>32</v>
      </c>
      <c r="B66" s="11" t="s">
        <v>33</v>
      </c>
      <c r="C66" s="12">
        <v>1200</v>
      </c>
      <c r="D66" s="12">
        <v>0</v>
      </c>
      <c r="E66" s="12">
        <v>1200</v>
      </c>
    </row>
    <row r="67" spans="1:5">
      <c r="A67" s="11" t="s">
        <v>5</v>
      </c>
      <c r="B67" s="11" t="s">
        <v>6</v>
      </c>
      <c r="C67" s="12">
        <v>12000</v>
      </c>
      <c r="D67" s="12">
        <v>0</v>
      </c>
      <c r="E67" s="12">
        <v>12000</v>
      </c>
    </row>
    <row r="68" spans="1:5">
      <c r="A68" s="11" t="s">
        <v>7</v>
      </c>
      <c r="B68" s="11" t="s">
        <v>8</v>
      </c>
      <c r="C68" s="12">
        <v>12000</v>
      </c>
      <c r="D68" s="12">
        <v>0</v>
      </c>
      <c r="E68" s="12">
        <v>12000</v>
      </c>
    </row>
    <row r="69" spans="1:5">
      <c r="A69" s="7" t="s">
        <v>41</v>
      </c>
      <c r="B69" s="7"/>
      <c r="C69" s="8">
        <v>22000</v>
      </c>
      <c r="D69" s="8">
        <v>-3000</v>
      </c>
      <c r="E69" s="8">
        <v>19000</v>
      </c>
    </row>
    <row r="70" spans="1:5">
      <c r="A70" s="9" t="s">
        <v>4</v>
      </c>
      <c r="B70" s="9"/>
      <c r="C70" s="10">
        <v>22000</v>
      </c>
      <c r="D70" s="10">
        <v>-3000</v>
      </c>
      <c r="E70" s="10">
        <v>19000</v>
      </c>
    </row>
    <row r="71" spans="1:5">
      <c r="A71" s="11" t="s">
        <v>5</v>
      </c>
      <c r="B71" s="11" t="s">
        <v>6</v>
      </c>
      <c r="C71" s="12">
        <v>22000</v>
      </c>
      <c r="D71" s="12">
        <v>-3000</v>
      </c>
      <c r="E71" s="12">
        <v>19000</v>
      </c>
    </row>
    <row r="72" spans="1:5">
      <c r="A72" s="11" t="s">
        <v>14</v>
      </c>
      <c r="B72" s="11" t="s">
        <v>15</v>
      </c>
      <c r="C72" s="12">
        <v>13000</v>
      </c>
      <c r="D72" s="12">
        <v>-3000</v>
      </c>
      <c r="E72" s="12">
        <v>10000</v>
      </c>
    </row>
    <row r="73" spans="1:5">
      <c r="A73" s="11" t="s">
        <v>16</v>
      </c>
      <c r="B73" s="11" t="s">
        <v>17</v>
      </c>
      <c r="C73" s="12">
        <v>9000</v>
      </c>
      <c r="D73" s="12">
        <v>0</v>
      </c>
      <c r="E73" s="12">
        <v>9000</v>
      </c>
    </row>
    <row r="74" spans="1:5">
      <c r="A74" s="7" t="s">
        <v>24</v>
      </c>
      <c r="B74" s="7"/>
      <c r="C74" s="8">
        <v>40700</v>
      </c>
      <c r="D74" s="8">
        <v>-3000</v>
      </c>
      <c r="E74" s="8">
        <v>37700</v>
      </c>
    </row>
    <row r="75" spans="1:5">
      <c r="A75" s="9" t="s">
        <v>4</v>
      </c>
      <c r="B75" s="9"/>
      <c r="C75" s="10">
        <v>40700</v>
      </c>
      <c r="D75" s="10">
        <v>-3000</v>
      </c>
      <c r="E75" s="10">
        <v>37700</v>
      </c>
    </row>
    <row r="76" spans="1:5">
      <c r="A76" s="11" t="s">
        <v>5</v>
      </c>
      <c r="B76" s="11" t="s">
        <v>6</v>
      </c>
      <c r="C76" s="12">
        <v>40700</v>
      </c>
      <c r="D76" s="12">
        <v>-3000</v>
      </c>
      <c r="E76" s="12">
        <v>37700</v>
      </c>
    </row>
    <row r="77" spans="1:5">
      <c r="A77" s="11" t="s">
        <v>14</v>
      </c>
      <c r="B77" s="11" t="s">
        <v>15</v>
      </c>
      <c r="C77" s="12">
        <v>5000</v>
      </c>
      <c r="D77" s="12">
        <v>0</v>
      </c>
      <c r="E77" s="12">
        <v>5000</v>
      </c>
    </row>
    <row r="78" spans="1:5">
      <c r="A78" s="11" t="s">
        <v>16</v>
      </c>
      <c r="B78" s="11" t="s">
        <v>17</v>
      </c>
      <c r="C78" s="12">
        <v>8000</v>
      </c>
      <c r="D78" s="12">
        <v>0</v>
      </c>
      <c r="E78" s="12">
        <v>8000</v>
      </c>
    </row>
    <row r="79" spans="1:5">
      <c r="A79" s="11" t="s">
        <v>7</v>
      </c>
      <c r="B79" s="11" t="s">
        <v>8</v>
      </c>
      <c r="C79" s="12">
        <v>6700</v>
      </c>
      <c r="D79" s="12">
        <v>0</v>
      </c>
      <c r="E79" s="12">
        <v>6700</v>
      </c>
    </row>
    <row r="80" spans="1:5">
      <c r="A80" s="11" t="s">
        <v>18</v>
      </c>
      <c r="B80" s="11" t="s">
        <v>19</v>
      </c>
      <c r="C80" s="12">
        <v>21000</v>
      </c>
      <c r="D80" s="12">
        <v>-3000</v>
      </c>
      <c r="E80" s="12">
        <v>18000</v>
      </c>
    </row>
    <row r="81" spans="1:5">
      <c r="A81" s="7" t="s">
        <v>48</v>
      </c>
      <c r="B81" s="7"/>
      <c r="C81" s="8">
        <v>40060</v>
      </c>
      <c r="D81" s="8">
        <v>3751</v>
      </c>
      <c r="E81" s="8">
        <v>43811</v>
      </c>
    </row>
    <row r="82" spans="1:5">
      <c r="A82" s="9" t="s">
        <v>4</v>
      </c>
      <c r="B82" s="9"/>
      <c r="C82" s="10">
        <v>40060</v>
      </c>
      <c r="D82" s="10">
        <v>3751</v>
      </c>
      <c r="E82" s="10">
        <v>43811</v>
      </c>
    </row>
    <row r="83" spans="1:5">
      <c r="A83" s="11" t="s">
        <v>26</v>
      </c>
      <c r="B83" s="11" t="s">
        <v>27</v>
      </c>
      <c r="C83" s="12">
        <v>1900</v>
      </c>
      <c r="D83" s="12">
        <v>0</v>
      </c>
      <c r="E83" s="12">
        <v>1900</v>
      </c>
    </row>
    <row r="84" spans="1:5">
      <c r="A84" s="11" t="s">
        <v>28</v>
      </c>
      <c r="B84" s="11" t="s">
        <v>29</v>
      </c>
      <c r="C84" s="12">
        <v>1500</v>
      </c>
      <c r="D84" s="12">
        <v>0</v>
      </c>
      <c r="E84" s="12">
        <v>1500</v>
      </c>
    </row>
    <row r="85" spans="1:5">
      <c r="A85" s="11" t="s">
        <v>32</v>
      </c>
      <c r="B85" s="11" t="s">
        <v>33</v>
      </c>
      <c r="C85" s="12">
        <v>400</v>
      </c>
      <c r="D85" s="12">
        <v>0</v>
      </c>
      <c r="E85" s="12">
        <v>400</v>
      </c>
    </row>
    <row r="86" spans="1:5">
      <c r="A86" s="11" t="s">
        <v>5</v>
      </c>
      <c r="B86" s="11" t="s">
        <v>6</v>
      </c>
      <c r="C86" s="12">
        <v>38160</v>
      </c>
      <c r="D86" s="12">
        <v>-1261</v>
      </c>
      <c r="E86" s="12">
        <v>36899</v>
      </c>
    </row>
    <row r="87" spans="1:5">
      <c r="A87" s="11" t="s">
        <v>14</v>
      </c>
      <c r="B87" s="11" t="s">
        <v>15</v>
      </c>
      <c r="C87" s="12">
        <v>11060</v>
      </c>
      <c r="D87" s="12">
        <v>-1000</v>
      </c>
      <c r="E87" s="12">
        <v>10060</v>
      </c>
    </row>
    <row r="88" spans="1:5">
      <c r="A88" s="11" t="s">
        <v>16</v>
      </c>
      <c r="B88" s="11" t="s">
        <v>17</v>
      </c>
      <c r="C88" s="12">
        <v>18100</v>
      </c>
      <c r="D88" s="12">
        <v>739</v>
      </c>
      <c r="E88" s="12">
        <v>18839</v>
      </c>
    </row>
    <row r="89" spans="1:5">
      <c r="A89" s="11" t="s">
        <v>7</v>
      </c>
      <c r="B89" s="11" t="s">
        <v>8</v>
      </c>
      <c r="C89" s="12">
        <v>1000</v>
      </c>
      <c r="D89" s="12">
        <v>0</v>
      </c>
      <c r="E89" s="12">
        <v>1000</v>
      </c>
    </row>
    <row r="90" spans="1:5">
      <c r="A90" s="11" t="s">
        <v>18</v>
      </c>
      <c r="B90" s="11" t="s">
        <v>19</v>
      </c>
      <c r="C90" s="12">
        <v>8000</v>
      </c>
      <c r="D90" s="12">
        <v>-1000</v>
      </c>
      <c r="E90" s="12">
        <v>7000</v>
      </c>
    </row>
    <row r="91" spans="1:5">
      <c r="A91" s="11" t="s">
        <v>35</v>
      </c>
      <c r="B91" s="11" t="s">
        <v>36</v>
      </c>
      <c r="C91" s="12">
        <v>0</v>
      </c>
      <c r="D91" s="12">
        <v>5012</v>
      </c>
      <c r="E91" s="12">
        <v>5012</v>
      </c>
    </row>
    <row r="92" spans="1:5">
      <c r="A92" s="11" t="s">
        <v>37</v>
      </c>
      <c r="B92" s="11" t="s">
        <v>38</v>
      </c>
      <c r="C92" s="12">
        <v>0</v>
      </c>
      <c r="D92" s="12">
        <v>5012</v>
      </c>
      <c r="E92" s="12">
        <v>5012</v>
      </c>
    </row>
    <row r="93" spans="1:5">
      <c r="A93" s="5" t="s">
        <v>49</v>
      </c>
      <c r="B93" s="5"/>
      <c r="C93" s="6">
        <v>1788650</v>
      </c>
      <c r="D93" s="6">
        <v>-42200</v>
      </c>
      <c r="E93" s="6">
        <v>1746450</v>
      </c>
    </row>
    <row r="94" spans="1:5">
      <c r="A94" s="7" t="s">
        <v>3</v>
      </c>
      <c r="B94" s="7"/>
      <c r="C94" s="8">
        <v>635450</v>
      </c>
      <c r="D94" s="8">
        <v>153000</v>
      </c>
      <c r="E94" s="8">
        <v>788450</v>
      </c>
    </row>
    <row r="95" spans="1:5">
      <c r="A95" s="9" t="s">
        <v>4</v>
      </c>
      <c r="B95" s="9"/>
      <c r="C95" s="10">
        <v>635450</v>
      </c>
      <c r="D95" s="10">
        <v>153000</v>
      </c>
      <c r="E95" s="10">
        <v>788450</v>
      </c>
    </row>
    <row r="96" spans="1:5">
      <c r="A96" s="11" t="s">
        <v>26</v>
      </c>
      <c r="B96" s="11" t="s">
        <v>27</v>
      </c>
      <c r="C96" s="12">
        <v>492450</v>
      </c>
      <c r="D96" s="12">
        <v>153000</v>
      </c>
      <c r="E96" s="12">
        <v>645450</v>
      </c>
    </row>
    <row r="97" spans="1:5">
      <c r="A97" s="11" t="s">
        <v>28</v>
      </c>
      <c r="B97" s="11" t="s">
        <v>29</v>
      </c>
      <c r="C97" s="12">
        <v>405450</v>
      </c>
      <c r="D97" s="12">
        <v>130000</v>
      </c>
      <c r="E97" s="12">
        <v>535450</v>
      </c>
    </row>
    <row r="98" spans="1:5">
      <c r="A98" s="11" t="s">
        <v>30</v>
      </c>
      <c r="B98" s="11" t="s">
        <v>31</v>
      </c>
      <c r="C98" s="12">
        <v>15000</v>
      </c>
      <c r="D98" s="12">
        <v>10000</v>
      </c>
      <c r="E98" s="12">
        <v>25000</v>
      </c>
    </row>
    <row r="99" spans="1:5">
      <c r="A99" s="11" t="s">
        <v>32</v>
      </c>
      <c r="B99" s="11" t="s">
        <v>33</v>
      </c>
      <c r="C99" s="12">
        <v>72000</v>
      </c>
      <c r="D99" s="12">
        <v>13000</v>
      </c>
      <c r="E99" s="12">
        <v>85000</v>
      </c>
    </row>
    <row r="100" spans="1:5">
      <c r="A100" s="11" t="s">
        <v>5</v>
      </c>
      <c r="B100" s="11" t="s">
        <v>6</v>
      </c>
      <c r="C100" s="12">
        <v>143000</v>
      </c>
      <c r="D100" s="12">
        <v>0</v>
      </c>
      <c r="E100" s="12">
        <v>143000</v>
      </c>
    </row>
    <row r="101" spans="1:5">
      <c r="A101" s="11" t="s">
        <v>14</v>
      </c>
      <c r="B101" s="11" t="s">
        <v>15</v>
      </c>
      <c r="C101" s="12">
        <v>23000</v>
      </c>
      <c r="D101" s="12">
        <v>0</v>
      </c>
      <c r="E101" s="12">
        <v>23000</v>
      </c>
    </row>
    <row r="102" spans="1:5">
      <c r="A102" s="11" t="s">
        <v>16</v>
      </c>
      <c r="B102" s="11" t="s">
        <v>17</v>
      </c>
      <c r="C102" s="12">
        <v>120000</v>
      </c>
      <c r="D102" s="12">
        <v>0</v>
      </c>
      <c r="E102" s="12">
        <v>120000</v>
      </c>
    </row>
    <row r="103" spans="1:5">
      <c r="A103" s="7" t="s">
        <v>13</v>
      </c>
      <c r="B103" s="7"/>
      <c r="C103" s="8">
        <v>1137200</v>
      </c>
      <c r="D103" s="8">
        <v>-194200</v>
      </c>
      <c r="E103" s="8">
        <v>943000</v>
      </c>
    </row>
    <row r="104" spans="1:5">
      <c r="A104" s="9" t="s">
        <v>4</v>
      </c>
      <c r="B104" s="9"/>
      <c r="C104" s="10">
        <v>1137200</v>
      </c>
      <c r="D104" s="10">
        <v>-194200</v>
      </c>
      <c r="E104" s="10">
        <v>943000</v>
      </c>
    </row>
    <row r="105" spans="1:5">
      <c r="A105" s="11" t="s">
        <v>26</v>
      </c>
      <c r="B105" s="11" t="s">
        <v>27</v>
      </c>
      <c r="C105" s="12">
        <v>127200</v>
      </c>
      <c r="D105" s="12">
        <v>-127200</v>
      </c>
      <c r="E105" s="12">
        <v>0</v>
      </c>
    </row>
    <row r="106" spans="1:5">
      <c r="A106" s="11" t="s">
        <v>28</v>
      </c>
      <c r="B106" s="11" t="s">
        <v>29</v>
      </c>
      <c r="C106" s="12">
        <v>114000</v>
      </c>
      <c r="D106" s="12">
        <v>-114000</v>
      </c>
      <c r="E106" s="12">
        <v>0</v>
      </c>
    </row>
    <row r="107" spans="1:5">
      <c r="A107" s="11" t="s">
        <v>32</v>
      </c>
      <c r="B107" s="11" t="s">
        <v>33</v>
      </c>
      <c r="C107" s="12">
        <v>13200</v>
      </c>
      <c r="D107" s="12">
        <v>-13200</v>
      </c>
      <c r="E107" s="12">
        <v>0</v>
      </c>
    </row>
    <row r="108" spans="1:5">
      <c r="A108" s="11" t="s">
        <v>5</v>
      </c>
      <c r="B108" s="11" t="s">
        <v>6</v>
      </c>
      <c r="C108" s="12">
        <v>887000</v>
      </c>
      <c r="D108" s="12">
        <v>-27000</v>
      </c>
      <c r="E108" s="12">
        <v>860000</v>
      </c>
    </row>
    <row r="109" spans="1:5">
      <c r="A109" s="11" t="s">
        <v>16</v>
      </c>
      <c r="B109" s="11" t="s">
        <v>17</v>
      </c>
      <c r="C109" s="12">
        <v>881500</v>
      </c>
      <c r="D109" s="12">
        <v>-25000</v>
      </c>
      <c r="E109" s="12">
        <v>856500</v>
      </c>
    </row>
    <row r="110" spans="1:5">
      <c r="A110" s="11" t="s">
        <v>7</v>
      </c>
      <c r="B110" s="11" t="s">
        <v>8</v>
      </c>
      <c r="C110" s="12">
        <v>3500</v>
      </c>
      <c r="D110" s="12">
        <v>0</v>
      </c>
      <c r="E110" s="12">
        <v>3500</v>
      </c>
    </row>
    <row r="111" spans="1:5">
      <c r="A111" s="11" t="s">
        <v>18</v>
      </c>
      <c r="B111" s="11" t="s">
        <v>19</v>
      </c>
      <c r="C111" s="12">
        <v>2000</v>
      </c>
      <c r="D111" s="12">
        <v>-2000</v>
      </c>
      <c r="E111" s="12">
        <v>0</v>
      </c>
    </row>
    <row r="112" spans="1:5">
      <c r="A112" s="11" t="s">
        <v>35</v>
      </c>
      <c r="B112" s="11" t="s">
        <v>36</v>
      </c>
      <c r="C112" s="12">
        <v>123000</v>
      </c>
      <c r="D112" s="12">
        <v>-40000</v>
      </c>
      <c r="E112" s="12">
        <v>83000</v>
      </c>
    </row>
    <row r="113" spans="1:5">
      <c r="A113" s="11" t="s">
        <v>37</v>
      </c>
      <c r="B113" s="11" t="s">
        <v>38</v>
      </c>
      <c r="C113" s="12">
        <v>123000</v>
      </c>
      <c r="D113" s="12">
        <v>-40000</v>
      </c>
      <c r="E113" s="12">
        <v>83000</v>
      </c>
    </row>
    <row r="114" spans="1:5">
      <c r="A114" s="7" t="s">
        <v>24</v>
      </c>
      <c r="B114" s="7"/>
      <c r="C114" s="8">
        <v>16000</v>
      </c>
      <c r="D114" s="8">
        <v>-1000</v>
      </c>
      <c r="E114" s="8">
        <v>15000</v>
      </c>
    </row>
    <row r="115" spans="1:5">
      <c r="A115" s="9" t="s">
        <v>4</v>
      </c>
      <c r="B115" s="9"/>
      <c r="C115" s="10">
        <v>16000</v>
      </c>
      <c r="D115" s="10">
        <v>-1000</v>
      </c>
      <c r="E115" s="10">
        <v>15000</v>
      </c>
    </row>
    <row r="116" spans="1:5">
      <c r="A116" s="11" t="s">
        <v>5</v>
      </c>
      <c r="B116" s="11" t="s">
        <v>6</v>
      </c>
      <c r="C116" s="12">
        <v>16000</v>
      </c>
      <c r="D116" s="12">
        <v>-1000</v>
      </c>
      <c r="E116" s="12">
        <v>15000</v>
      </c>
    </row>
    <row r="117" spans="1:5">
      <c r="A117" s="11" t="s">
        <v>16</v>
      </c>
      <c r="B117" s="11" t="s">
        <v>17</v>
      </c>
      <c r="C117" s="12">
        <v>16000</v>
      </c>
      <c r="D117" s="12">
        <v>-1000</v>
      </c>
      <c r="E117" s="12">
        <v>15000</v>
      </c>
    </row>
    <row r="118" spans="1:5">
      <c r="A118" s="5" t="s">
        <v>50</v>
      </c>
      <c r="B118" s="5"/>
      <c r="C118" s="6">
        <v>419300</v>
      </c>
      <c r="D118" s="6">
        <v>58790</v>
      </c>
      <c r="E118" s="6">
        <v>478090</v>
      </c>
    </row>
    <row r="119" spans="1:5">
      <c r="A119" s="7" t="s">
        <v>3</v>
      </c>
      <c r="B119" s="7"/>
      <c r="C119" s="8">
        <v>27000</v>
      </c>
      <c r="D119" s="8">
        <v>0</v>
      </c>
      <c r="E119" s="8">
        <v>27000</v>
      </c>
    </row>
    <row r="120" spans="1:5">
      <c r="A120" s="9" t="s">
        <v>4</v>
      </c>
      <c r="B120" s="9"/>
      <c r="C120" s="10">
        <v>27000</v>
      </c>
      <c r="D120" s="10">
        <v>0</v>
      </c>
      <c r="E120" s="10">
        <v>27000</v>
      </c>
    </row>
    <row r="121" spans="1:5">
      <c r="A121" s="11" t="s">
        <v>5</v>
      </c>
      <c r="B121" s="11" t="s">
        <v>6</v>
      </c>
      <c r="C121" s="12">
        <v>17000</v>
      </c>
      <c r="D121" s="12">
        <v>0</v>
      </c>
      <c r="E121" s="12">
        <v>17000</v>
      </c>
    </row>
    <row r="122" spans="1:5">
      <c r="A122" s="11" t="s">
        <v>18</v>
      </c>
      <c r="B122" s="11" t="s">
        <v>19</v>
      </c>
      <c r="C122" s="12">
        <v>17000</v>
      </c>
      <c r="D122" s="12">
        <v>0</v>
      </c>
      <c r="E122" s="12">
        <v>17000</v>
      </c>
    </row>
    <row r="123" spans="1:5">
      <c r="A123" s="11" t="s">
        <v>9</v>
      </c>
      <c r="B123" s="11" t="s">
        <v>10</v>
      </c>
      <c r="C123" s="12">
        <v>10000</v>
      </c>
      <c r="D123" s="12">
        <v>0</v>
      </c>
      <c r="E123" s="12">
        <v>10000</v>
      </c>
    </row>
    <row r="124" spans="1:5">
      <c r="A124" s="11" t="s">
        <v>11</v>
      </c>
      <c r="B124" s="11" t="s">
        <v>12</v>
      </c>
      <c r="C124" s="12">
        <v>10000</v>
      </c>
      <c r="D124" s="12">
        <v>0</v>
      </c>
      <c r="E124" s="12">
        <v>10000</v>
      </c>
    </row>
    <row r="125" spans="1:5">
      <c r="A125" s="7" t="s">
        <v>13</v>
      </c>
      <c r="B125" s="7"/>
      <c r="C125" s="8">
        <v>120000</v>
      </c>
      <c r="D125" s="8">
        <v>-35000</v>
      </c>
      <c r="E125" s="8">
        <v>85000</v>
      </c>
    </row>
    <row r="126" spans="1:5">
      <c r="A126" s="9" t="s">
        <v>4</v>
      </c>
      <c r="B126" s="9"/>
      <c r="C126" s="10">
        <v>120000</v>
      </c>
      <c r="D126" s="10">
        <v>-35000</v>
      </c>
      <c r="E126" s="10">
        <v>85000</v>
      </c>
    </row>
    <row r="127" spans="1:5">
      <c r="A127" s="11" t="s">
        <v>5</v>
      </c>
      <c r="B127" s="11" t="s">
        <v>6</v>
      </c>
      <c r="C127" s="12">
        <v>115000</v>
      </c>
      <c r="D127" s="12">
        <v>-35000</v>
      </c>
      <c r="E127" s="12">
        <v>80000</v>
      </c>
    </row>
    <row r="128" spans="1:5">
      <c r="A128" s="11" t="s">
        <v>7</v>
      </c>
      <c r="B128" s="11" t="s">
        <v>8</v>
      </c>
      <c r="C128" s="12">
        <v>115000</v>
      </c>
      <c r="D128" s="12">
        <v>-35000</v>
      </c>
      <c r="E128" s="12">
        <v>80000</v>
      </c>
    </row>
    <row r="129" spans="1:5">
      <c r="A129" s="11" t="s">
        <v>9</v>
      </c>
      <c r="B129" s="11" t="s">
        <v>10</v>
      </c>
      <c r="C129" s="12">
        <v>5000</v>
      </c>
      <c r="D129" s="12">
        <v>0</v>
      </c>
      <c r="E129" s="12">
        <v>5000</v>
      </c>
    </row>
    <row r="130" spans="1:5">
      <c r="A130" s="11" t="s">
        <v>11</v>
      </c>
      <c r="B130" s="11" t="s">
        <v>12</v>
      </c>
      <c r="C130" s="12">
        <v>5000</v>
      </c>
      <c r="D130" s="12">
        <v>0</v>
      </c>
      <c r="E130" s="12">
        <v>5000</v>
      </c>
    </row>
    <row r="131" spans="1:5">
      <c r="A131" s="7" t="s">
        <v>24</v>
      </c>
      <c r="B131" s="7"/>
      <c r="C131" s="8">
        <v>271300</v>
      </c>
      <c r="D131" s="8">
        <v>93790</v>
      </c>
      <c r="E131" s="8">
        <v>365090</v>
      </c>
    </row>
    <row r="132" spans="1:5">
      <c r="A132" s="9" t="s">
        <v>4</v>
      </c>
      <c r="B132" s="9"/>
      <c r="C132" s="10">
        <v>271300</v>
      </c>
      <c r="D132" s="10">
        <v>93790</v>
      </c>
      <c r="E132" s="10">
        <v>365090</v>
      </c>
    </row>
    <row r="133" spans="1:5">
      <c r="A133" s="11" t="s">
        <v>26</v>
      </c>
      <c r="B133" s="11" t="s">
        <v>27</v>
      </c>
      <c r="C133" s="12">
        <v>10800</v>
      </c>
      <c r="D133" s="12">
        <v>0</v>
      </c>
      <c r="E133" s="12">
        <v>10800</v>
      </c>
    </row>
    <row r="134" spans="1:5">
      <c r="A134" s="11" t="s">
        <v>28</v>
      </c>
      <c r="B134" s="11" t="s">
        <v>29</v>
      </c>
      <c r="C134" s="12">
        <v>8810</v>
      </c>
      <c r="D134" s="12">
        <v>0</v>
      </c>
      <c r="E134" s="12">
        <v>8810</v>
      </c>
    </row>
    <row r="135" spans="1:5">
      <c r="A135" s="11" t="s">
        <v>32</v>
      </c>
      <c r="B135" s="11" t="s">
        <v>33</v>
      </c>
      <c r="C135" s="12">
        <v>1990</v>
      </c>
      <c r="D135" s="12">
        <v>0</v>
      </c>
      <c r="E135" s="12">
        <v>1990</v>
      </c>
    </row>
    <row r="136" spans="1:5">
      <c r="A136" s="11" t="s">
        <v>5</v>
      </c>
      <c r="B136" s="11" t="s">
        <v>6</v>
      </c>
      <c r="C136" s="12">
        <v>256000</v>
      </c>
      <c r="D136" s="12">
        <v>26000</v>
      </c>
      <c r="E136" s="12">
        <v>282000</v>
      </c>
    </row>
    <row r="137" spans="1:5">
      <c r="A137" s="11" t="s">
        <v>16</v>
      </c>
      <c r="B137" s="11" t="s">
        <v>17</v>
      </c>
      <c r="C137" s="12">
        <v>6000</v>
      </c>
      <c r="D137" s="12">
        <v>26000</v>
      </c>
      <c r="E137" s="12">
        <v>32000</v>
      </c>
    </row>
    <row r="138" spans="1:5">
      <c r="A138" s="11" t="s">
        <v>7</v>
      </c>
      <c r="B138" s="11" t="s">
        <v>8</v>
      </c>
      <c r="C138" s="12">
        <v>250000</v>
      </c>
      <c r="D138" s="12">
        <v>0</v>
      </c>
      <c r="E138" s="12">
        <v>250000</v>
      </c>
    </row>
    <row r="139" spans="1:5">
      <c r="A139" s="11" t="s">
        <v>9</v>
      </c>
      <c r="B139" s="11" t="s">
        <v>10</v>
      </c>
      <c r="C139" s="12">
        <v>4500</v>
      </c>
      <c r="D139" s="12">
        <v>0</v>
      </c>
      <c r="E139" s="12">
        <v>4500</v>
      </c>
    </row>
    <row r="140" spans="1:5">
      <c r="A140" s="11" t="s">
        <v>11</v>
      </c>
      <c r="B140" s="11" t="s">
        <v>12</v>
      </c>
      <c r="C140" s="12">
        <v>4500</v>
      </c>
      <c r="D140" s="12">
        <v>0</v>
      </c>
      <c r="E140" s="12">
        <v>4500</v>
      </c>
    </row>
    <row r="141" spans="1:5">
      <c r="A141" s="11" t="s">
        <v>35</v>
      </c>
      <c r="B141" s="11" t="s">
        <v>36</v>
      </c>
      <c r="C141" s="12">
        <v>0</v>
      </c>
      <c r="D141" s="12">
        <v>67790</v>
      </c>
      <c r="E141" s="12">
        <v>67790</v>
      </c>
    </row>
    <row r="142" spans="1:5">
      <c r="A142" s="11" t="s">
        <v>37</v>
      </c>
      <c r="B142" s="11" t="s">
        <v>38</v>
      </c>
      <c r="C142" s="12">
        <v>0</v>
      </c>
      <c r="D142" s="12">
        <v>67790</v>
      </c>
      <c r="E142" s="12">
        <v>67790</v>
      </c>
    </row>
    <row r="143" spans="1:5">
      <c r="A143" s="7" t="s">
        <v>51</v>
      </c>
      <c r="B143" s="7"/>
      <c r="C143" s="8">
        <v>1000</v>
      </c>
      <c r="D143" s="8">
        <v>0</v>
      </c>
      <c r="E143" s="8">
        <v>1000</v>
      </c>
    </row>
    <row r="144" spans="1:5">
      <c r="A144" s="9" t="s">
        <v>4</v>
      </c>
      <c r="B144" s="9"/>
      <c r="C144" s="10">
        <v>1000</v>
      </c>
      <c r="D144" s="10">
        <v>0</v>
      </c>
      <c r="E144" s="10">
        <v>1000</v>
      </c>
    </row>
    <row r="145" spans="1:5">
      <c r="A145" s="11" t="s">
        <v>5</v>
      </c>
      <c r="B145" s="11" t="s">
        <v>6</v>
      </c>
      <c r="C145" s="12">
        <v>1000</v>
      </c>
      <c r="D145" s="12">
        <v>0</v>
      </c>
      <c r="E145" s="12">
        <v>1000</v>
      </c>
    </row>
    <row r="146" spans="1:5">
      <c r="A146" s="11" t="s">
        <v>16</v>
      </c>
      <c r="B146" s="11" t="s">
        <v>17</v>
      </c>
      <c r="C146" s="12">
        <v>500</v>
      </c>
      <c r="D146" s="12">
        <v>0</v>
      </c>
      <c r="E146" s="12">
        <v>500</v>
      </c>
    </row>
    <row r="147" spans="1:5">
      <c r="A147" s="11" t="s">
        <v>7</v>
      </c>
      <c r="B147" s="11" t="s">
        <v>8</v>
      </c>
      <c r="C147" s="12">
        <v>500</v>
      </c>
      <c r="D147" s="12">
        <v>0</v>
      </c>
      <c r="E147" s="12">
        <v>500</v>
      </c>
    </row>
    <row r="148" spans="1:5">
      <c r="A148" s="5" t="s">
        <v>52</v>
      </c>
      <c r="B148" s="5"/>
      <c r="C148" s="6">
        <v>10000</v>
      </c>
      <c r="D148" s="6">
        <v>0</v>
      </c>
      <c r="E148" s="6">
        <v>10000</v>
      </c>
    </row>
    <row r="149" spans="1:5">
      <c r="A149" s="7" t="s">
        <v>24</v>
      </c>
      <c r="B149" s="7"/>
      <c r="C149" s="8">
        <v>10000</v>
      </c>
      <c r="D149" s="8">
        <v>0</v>
      </c>
      <c r="E149" s="8">
        <v>10000</v>
      </c>
    </row>
    <row r="150" spans="1:5">
      <c r="A150" s="9" t="s">
        <v>53</v>
      </c>
      <c r="B150" s="9"/>
      <c r="C150" s="10">
        <v>10000</v>
      </c>
      <c r="D150" s="10">
        <v>0</v>
      </c>
      <c r="E150" s="10">
        <v>10000</v>
      </c>
    </row>
    <row r="151" spans="1:5">
      <c r="A151" s="11" t="s">
        <v>5</v>
      </c>
      <c r="B151" s="11" t="s">
        <v>6</v>
      </c>
      <c r="C151" s="12">
        <v>10000</v>
      </c>
      <c r="D151" s="12">
        <v>0</v>
      </c>
      <c r="E151" s="12">
        <v>10000</v>
      </c>
    </row>
    <row r="152" spans="1:5">
      <c r="A152" s="11" t="s">
        <v>16</v>
      </c>
      <c r="B152" s="11" t="s">
        <v>17</v>
      </c>
      <c r="C152" s="12">
        <v>10000</v>
      </c>
      <c r="D152" s="12">
        <v>0</v>
      </c>
      <c r="E152" s="12">
        <v>10000</v>
      </c>
    </row>
    <row r="153" spans="1:5">
      <c r="A153" s="5" t="s">
        <v>54</v>
      </c>
      <c r="B153" s="5"/>
      <c r="C153" s="6">
        <v>617000</v>
      </c>
      <c r="D153" s="6">
        <v>90000</v>
      </c>
      <c r="E153" s="6">
        <v>707000</v>
      </c>
    </row>
    <row r="154" spans="1:5">
      <c r="A154" s="7" t="s">
        <v>3</v>
      </c>
      <c r="B154" s="7"/>
      <c r="C154" s="8">
        <v>90000</v>
      </c>
      <c r="D154" s="8">
        <v>40000</v>
      </c>
      <c r="E154" s="8">
        <v>130000</v>
      </c>
    </row>
    <row r="155" spans="1:5">
      <c r="A155" s="9" t="s">
        <v>53</v>
      </c>
      <c r="B155" s="9"/>
      <c r="C155" s="10">
        <v>90000</v>
      </c>
      <c r="D155" s="10">
        <v>40000</v>
      </c>
      <c r="E155" s="10">
        <v>130000</v>
      </c>
    </row>
    <row r="156" spans="1:5">
      <c r="A156" s="11" t="s">
        <v>26</v>
      </c>
      <c r="B156" s="11" t="s">
        <v>27</v>
      </c>
      <c r="C156" s="12">
        <v>90000</v>
      </c>
      <c r="D156" s="12">
        <v>40000</v>
      </c>
      <c r="E156" s="12">
        <v>130000</v>
      </c>
    </row>
    <row r="157" spans="1:5">
      <c r="A157" s="11" t="s">
        <v>28</v>
      </c>
      <c r="B157" s="11" t="s">
        <v>29</v>
      </c>
      <c r="C157" s="12">
        <v>90000</v>
      </c>
      <c r="D157" s="12">
        <v>40000</v>
      </c>
      <c r="E157" s="12">
        <v>130000</v>
      </c>
    </row>
    <row r="158" spans="1:5">
      <c r="A158" s="7" t="s">
        <v>24</v>
      </c>
      <c r="B158" s="7"/>
      <c r="C158" s="8">
        <v>527000</v>
      </c>
      <c r="D158" s="8">
        <v>50000</v>
      </c>
      <c r="E158" s="8">
        <v>577000</v>
      </c>
    </row>
    <row r="159" spans="1:5">
      <c r="A159" s="9" t="s">
        <v>53</v>
      </c>
      <c r="B159" s="9"/>
      <c r="C159" s="10">
        <v>527000</v>
      </c>
      <c r="D159" s="10">
        <v>50000</v>
      </c>
      <c r="E159" s="10">
        <v>577000</v>
      </c>
    </row>
    <row r="160" spans="1:5">
      <c r="A160" s="11" t="s">
        <v>26</v>
      </c>
      <c r="B160" s="11" t="s">
        <v>27</v>
      </c>
      <c r="C160" s="12">
        <v>492000</v>
      </c>
      <c r="D160" s="12">
        <v>50000</v>
      </c>
      <c r="E160" s="12">
        <v>542000</v>
      </c>
    </row>
    <row r="161" spans="1:5">
      <c r="A161" s="11" t="s">
        <v>28</v>
      </c>
      <c r="B161" s="11" t="s">
        <v>29</v>
      </c>
      <c r="C161" s="12">
        <v>395000</v>
      </c>
      <c r="D161" s="12">
        <v>50000</v>
      </c>
      <c r="E161" s="12">
        <v>445000</v>
      </c>
    </row>
    <row r="162" spans="1:5">
      <c r="A162" s="11" t="s">
        <v>30</v>
      </c>
      <c r="B162" s="11" t="s">
        <v>31</v>
      </c>
      <c r="C162" s="12">
        <v>32000</v>
      </c>
      <c r="D162" s="12">
        <v>0</v>
      </c>
      <c r="E162" s="12">
        <v>32000</v>
      </c>
    </row>
    <row r="163" spans="1:5">
      <c r="A163" s="11" t="s">
        <v>32</v>
      </c>
      <c r="B163" s="11" t="s">
        <v>33</v>
      </c>
      <c r="C163" s="12">
        <v>65000</v>
      </c>
      <c r="D163" s="12">
        <v>0</v>
      </c>
      <c r="E163" s="12">
        <v>65000</v>
      </c>
    </row>
    <row r="164" spans="1:5">
      <c r="A164" s="11" t="s">
        <v>5</v>
      </c>
      <c r="B164" s="11" t="s">
        <v>6</v>
      </c>
      <c r="C164" s="12">
        <v>35000</v>
      </c>
      <c r="D164" s="12">
        <v>0</v>
      </c>
      <c r="E164" s="12">
        <v>35000</v>
      </c>
    </row>
    <row r="165" spans="1:5">
      <c r="A165" s="11" t="s">
        <v>14</v>
      </c>
      <c r="B165" s="11" t="s">
        <v>15</v>
      </c>
      <c r="C165" s="12">
        <v>30500</v>
      </c>
      <c r="D165" s="12">
        <v>0</v>
      </c>
      <c r="E165" s="12">
        <v>30500</v>
      </c>
    </row>
    <row r="166" spans="1:5">
      <c r="A166" s="11" t="s">
        <v>7</v>
      </c>
      <c r="B166" s="11" t="s">
        <v>8</v>
      </c>
      <c r="C166" s="12">
        <v>2500</v>
      </c>
      <c r="D166" s="12">
        <v>0</v>
      </c>
      <c r="E166" s="12">
        <v>2500</v>
      </c>
    </row>
    <row r="167" spans="1:5">
      <c r="A167" s="11" t="s">
        <v>18</v>
      </c>
      <c r="B167" s="11" t="s">
        <v>19</v>
      </c>
      <c r="C167" s="12">
        <v>2000</v>
      </c>
      <c r="D167" s="12">
        <v>0</v>
      </c>
      <c r="E167" s="12">
        <v>2000</v>
      </c>
    </row>
    <row r="168" spans="1:5">
      <c r="A168" s="5" t="s">
        <v>55</v>
      </c>
      <c r="B168" s="5"/>
      <c r="C168" s="6">
        <v>20000</v>
      </c>
      <c r="D168" s="6">
        <v>0</v>
      </c>
      <c r="E168" s="6">
        <v>20000</v>
      </c>
    </row>
    <row r="169" spans="1:5">
      <c r="A169" s="7" t="s">
        <v>3</v>
      </c>
      <c r="B169" s="7"/>
      <c r="C169" s="8">
        <v>20000</v>
      </c>
      <c r="D169" s="8">
        <v>0</v>
      </c>
      <c r="E169" s="8">
        <v>20000</v>
      </c>
    </row>
    <row r="170" spans="1:5">
      <c r="A170" s="9" t="s">
        <v>53</v>
      </c>
      <c r="B170" s="9"/>
      <c r="C170" s="10">
        <v>20000</v>
      </c>
      <c r="D170" s="10">
        <v>0</v>
      </c>
      <c r="E170" s="10">
        <v>20000</v>
      </c>
    </row>
    <row r="171" spans="1:5">
      <c r="A171" s="11" t="s">
        <v>26</v>
      </c>
      <c r="B171" s="11" t="s">
        <v>27</v>
      </c>
      <c r="C171" s="12">
        <v>18000</v>
      </c>
      <c r="D171" s="12">
        <v>0</v>
      </c>
      <c r="E171" s="12">
        <v>18000</v>
      </c>
    </row>
    <row r="172" spans="1:5">
      <c r="A172" s="11" t="s">
        <v>28</v>
      </c>
      <c r="B172" s="11" t="s">
        <v>29</v>
      </c>
      <c r="C172" s="12">
        <v>15000</v>
      </c>
      <c r="D172" s="12">
        <v>0</v>
      </c>
      <c r="E172" s="12">
        <v>15000</v>
      </c>
    </row>
    <row r="173" spans="1:5">
      <c r="A173" s="11" t="s">
        <v>32</v>
      </c>
      <c r="B173" s="11" t="s">
        <v>33</v>
      </c>
      <c r="C173" s="12">
        <v>3000</v>
      </c>
      <c r="D173" s="12">
        <v>0</v>
      </c>
      <c r="E173" s="12">
        <v>3000</v>
      </c>
    </row>
    <row r="174" spans="1:5">
      <c r="A174" s="11" t="s">
        <v>5</v>
      </c>
      <c r="B174" s="11" t="s">
        <v>6</v>
      </c>
      <c r="C174" s="12">
        <v>2000</v>
      </c>
      <c r="D174" s="12">
        <v>0</v>
      </c>
      <c r="E174" s="12">
        <v>2000</v>
      </c>
    </row>
    <row r="175" spans="1:5">
      <c r="A175" s="11" t="s">
        <v>14</v>
      </c>
      <c r="B175" s="11" t="s">
        <v>15</v>
      </c>
      <c r="C175" s="12">
        <v>2000</v>
      </c>
      <c r="D175" s="12">
        <v>0</v>
      </c>
      <c r="E175" s="12">
        <v>2000</v>
      </c>
    </row>
    <row r="176" spans="1:5">
      <c r="A176" s="5" t="s">
        <v>56</v>
      </c>
      <c r="B176" s="5"/>
      <c r="C176" s="6">
        <v>30000</v>
      </c>
      <c r="D176" s="6">
        <v>-30000</v>
      </c>
      <c r="E176" s="6">
        <v>0</v>
      </c>
    </row>
    <row r="177" spans="1:5">
      <c r="A177" s="7" t="s">
        <v>41</v>
      </c>
      <c r="B177" s="7"/>
      <c r="C177" s="8">
        <v>6000</v>
      </c>
      <c r="D177" s="8">
        <v>-6000</v>
      </c>
      <c r="E177" s="8">
        <v>0</v>
      </c>
    </row>
    <row r="178" spans="1:5">
      <c r="A178" s="9" t="s">
        <v>4</v>
      </c>
      <c r="B178" s="9"/>
      <c r="C178" s="10">
        <v>6000</v>
      </c>
      <c r="D178" s="10">
        <v>-6000</v>
      </c>
      <c r="E178" s="10">
        <v>0</v>
      </c>
    </row>
    <row r="179" spans="1:5">
      <c r="A179" s="11" t="s">
        <v>5</v>
      </c>
      <c r="B179" s="11" t="s">
        <v>6</v>
      </c>
      <c r="C179" s="12">
        <v>6000</v>
      </c>
      <c r="D179" s="12">
        <v>-6000</v>
      </c>
      <c r="E179" s="12">
        <v>0</v>
      </c>
    </row>
    <row r="180" spans="1:5">
      <c r="A180" s="11" t="s">
        <v>57</v>
      </c>
      <c r="B180" s="11" t="s">
        <v>58</v>
      </c>
      <c r="C180" s="12">
        <v>6000</v>
      </c>
      <c r="D180" s="12">
        <v>-6000</v>
      </c>
      <c r="E180" s="12">
        <v>0</v>
      </c>
    </row>
    <row r="181" spans="1:5">
      <c r="A181" s="7" t="s">
        <v>24</v>
      </c>
      <c r="B181" s="7"/>
      <c r="C181" s="8">
        <v>24000</v>
      </c>
      <c r="D181" s="8">
        <v>-24000</v>
      </c>
      <c r="E181" s="8">
        <v>0</v>
      </c>
    </row>
    <row r="182" spans="1:5">
      <c r="A182" s="9" t="s">
        <v>4</v>
      </c>
      <c r="B182" s="9"/>
      <c r="C182" s="10">
        <v>24000</v>
      </c>
      <c r="D182" s="10">
        <v>-24000</v>
      </c>
      <c r="E182" s="10">
        <v>0</v>
      </c>
    </row>
    <row r="183" spans="1:5">
      <c r="A183" s="11" t="s">
        <v>5</v>
      </c>
      <c r="B183" s="11" t="s">
        <v>6</v>
      </c>
      <c r="C183" s="12">
        <v>24000</v>
      </c>
      <c r="D183" s="12">
        <v>-24000</v>
      </c>
      <c r="E183" s="12">
        <v>0</v>
      </c>
    </row>
    <row r="184" spans="1:5">
      <c r="A184" s="11" t="s">
        <v>57</v>
      </c>
      <c r="B184" s="11" t="s">
        <v>58</v>
      </c>
      <c r="C184" s="12">
        <v>24000</v>
      </c>
      <c r="D184" s="12">
        <v>-24000</v>
      </c>
      <c r="E184" s="12">
        <v>0</v>
      </c>
    </row>
  </sheetData>
  <mergeCells count="4">
    <mergeCell ref="A1:E1"/>
    <mergeCell ref="B2:F2"/>
    <mergeCell ref="B3:F3"/>
    <mergeCell ref="A6:B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I10" sqref="I10"/>
    </sheetView>
  </sheetViews>
  <sheetFormatPr defaultRowHeight="15"/>
  <cols>
    <col min="9" max="9" width="12.28515625" customWidth="1"/>
  </cols>
  <sheetData>
    <row r="1" spans="1:9" ht="15.75">
      <c r="A1" s="91" t="s">
        <v>123</v>
      </c>
      <c r="B1" s="91"/>
      <c r="C1" s="91"/>
      <c r="D1" s="91"/>
      <c r="E1" s="91"/>
      <c r="F1" s="91"/>
      <c r="G1" s="91"/>
      <c r="H1" s="91"/>
      <c r="I1" s="91"/>
    </row>
    <row r="2" spans="1:9" ht="50.25" customHeight="1">
      <c r="A2" s="92" t="s">
        <v>135</v>
      </c>
      <c r="B2" s="92"/>
      <c r="C2" s="92"/>
      <c r="D2" s="92"/>
      <c r="E2" s="92"/>
      <c r="F2" s="92"/>
      <c r="G2" s="92"/>
      <c r="H2" s="92"/>
      <c r="I2" s="92"/>
    </row>
    <row r="3" spans="1:9" ht="15.75" customHeight="1">
      <c r="A3" s="75"/>
      <c r="B3" s="75"/>
      <c r="C3" s="75"/>
      <c r="D3" s="75"/>
      <c r="E3" s="75"/>
      <c r="F3" s="75"/>
      <c r="G3" s="75"/>
      <c r="H3" s="75"/>
      <c r="I3" s="75"/>
    </row>
    <row r="5" spans="1:9">
      <c r="A5" s="71" t="s">
        <v>129</v>
      </c>
    </row>
    <row r="6" spans="1:9">
      <c r="A6" s="71" t="s">
        <v>130</v>
      </c>
    </row>
    <row r="7" spans="1:9" ht="15.75">
      <c r="F7" s="72"/>
      <c r="G7" s="73" t="s">
        <v>132</v>
      </c>
      <c r="H7" s="72"/>
    </row>
    <row r="8" spans="1:9" ht="15.75">
      <c r="F8" s="72"/>
      <c r="G8" s="73" t="s">
        <v>131</v>
      </c>
      <c r="H8" s="72"/>
    </row>
    <row r="9" spans="1:9" ht="15.75">
      <c r="F9" s="72"/>
      <c r="G9" s="74"/>
      <c r="H9" s="72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OPĆI DIO</vt:lpstr>
      <vt:lpstr>POSEBNI DIO</vt:lpstr>
      <vt:lpstr>ZAVRŠNE ODREDBE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2020-09-01T11:18:17Z</dcterms:modified>
</cp:coreProperties>
</file>